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3920" windowHeight="13020"/>
  </bookViews>
  <sheets>
    <sheet name="TIT_sch" sheetId="18" r:id="rId1"/>
    <sheet name="Mat.schod" sheetId="12" r:id="rId2"/>
    <sheet name="Sv_schod" sheetId="14" r:id="rId3"/>
    <sheet name="Spec_schod" sheetId="13" r:id="rId4"/>
  </sheets>
  <definedNames>
    <definedName name="Excel_BuiltIn_Print_Area_1" localSheetId="2">#REF!</definedName>
    <definedName name="Excel_BuiltIn_Print_Area_1" localSheetId="0">#REF!</definedName>
    <definedName name="Excel_BuiltIn_Print_Area_1">#REF!</definedName>
    <definedName name="Excel_BuiltIn_Print_Area_2" localSheetId="1">Mat.schod!$B$1:$I$30</definedName>
    <definedName name="Excel_BuiltIn_Print_Area_2">#REF!</definedName>
    <definedName name="Excel_BuiltIn_Print_Area_3" localSheetId="2">Sv_schod!$B$1:$F$21</definedName>
    <definedName name="Excel_BuiltIn_Print_Area_3">#REF!</definedName>
    <definedName name="G___P__" localSheetId="1">#REF!</definedName>
    <definedName name="G___P__" localSheetId="3">#REF!</definedName>
    <definedName name="G___P__" localSheetId="2">#REF!</definedName>
    <definedName name="G___P__" localSheetId="0">#REF!</definedName>
    <definedName name="G___P__">#REF!</definedName>
    <definedName name="G___P___2" localSheetId="1">Mat.schod!#REF!</definedName>
    <definedName name="G___P___2" localSheetId="3">#REF!</definedName>
    <definedName name="G___P___2" localSheetId="2">#REF!</definedName>
    <definedName name="G___P___2" localSheetId="0">#REF!</definedName>
    <definedName name="G___P___2">#REF!</definedName>
    <definedName name="G___P___3" localSheetId="1">#REF!</definedName>
    <definedName name="G___P___3" localSheetId="3">#REF!</definedName>
    <definedName name="G___P___3" localSheetId="2">Sv_schod!#REF!</definedName>
    <definedName name="G___P___3" localSheetId="0">#REF!</definedName>
    <definedName name="G___P___3">#REF!</definedName>
    <definedName name="_xlnm.Print_Titles" localSheetId="1">Mat.schod!$1:$2</definedName>
    <definedName name="_xlnm.Print_Titles" localSheetId="3">Spec_schod!#REF!</definedName>
    <definedName name="_xlnm.Print_Area" localSheetId="1">Mat.schod!$A$1:$I$46</definedName>
    <definedName name="_xlnm.Print_Area" localSheetId="3">Spec_schod!$A$1:$H$28</definedName>
    <definedName name="_xlnm.Print_Area" localSheetId="2">Sv_schod!$A$1:$I$21</definedName>
    <definedName name="_xlnm.Print_Area" localSheetId="0">TIT_sch!$A$1:$I$52</definedName>
  </definedNames>
  <calcPr calcId="125725" calcMode="manual"/>
</workbook>
</file>

<file path=xl/calcChain.xml><?xml version="1.0" encoding="utf-8"?>
<calcChain xmlns="http://schemas.openxmlformats.org/spreadsheetml/2006/main">
  <c r="H23" i="13"/>
  <c r="F41" i="12"/>
  <c r="I41" s="1"/>
  <c r="I21"/>
  <c r="H10" i="14" l="1"/>
  <c r="H48" i="18" l="1"/>
  <c r="H47"/>
  <c r="H46"/>
  <c r="H45"/>
  <c r="H40"/>
  <c r="H37"/>
  <c r="H36"/>
  <c r="H35"/>
  <c r="H34"/>
  <c r="H33"/>
  <c r="H32"/>
  <c r="E12" i="14"/>
  <c r="F40" i="12" s="1"/>
  <c r="H9" i="14"/>
  <c r="H8"/>
  <c r="H49" i="18" l="1"/>
  <c r="H12" i="14"/>
  <c r="H19" i="18" s="1"/>
  <c r="H38"/>
  <c r="F7" i="12"/>
  <c r="F35" s="1"/>
  <c r="I35" s="1"/>
  <c r="K16" i="13"/>
  <c r="H16"/>
  <c r="K15"/>
  <c r="H15"/>
  <c r="K14"/>
  <c r="H14"/>
  <c r="K13"/>
  <c r="H13"/>
  <c r="K12"/>
  <c r="H12"/>
  <c r="K11"/>
  <c r="H11"/>
  <c r="K10"/>
  <c r="H10"/>
  <c r="K9"/>
  <c r="H9"/>
  <c r="K8"/>
  <c r="K20" s="1"/>
  <c r="H8"/>
  <c r="H18" s="1"/>
  <c r="I39" i="12"/>
  <c r="I38"/>
  <c r="I37"/>
  <c r="F36"/>
  <c r="I36" s="1"/>
  <c r="F34"/>
  <c r="I34" s="1"/>
  <c r="F33"/>
  <c r="I33" s="1"/>
  <c r="F32"/>
  <c r="I32" s="1"/>
  <c r="F31"/>
  <c r="I31" s="1"/>
  <c r="F30"/>
  <c r="I30" s="1"/>
  <c r="F29"/>
  <c r="I29" s="1"/>
  <c r="I20"/>
  <c r="I19"/>
  <c r="I18"/>
  <c r="I17"/>
  <c r="I16"/>
  <c r="I10"/>
  <c r="I9"/>
  <c r="I8"/>
  <c r="I7"/>
  <c r="I6"/>
  <c r="I5"/>
  <c r="I24" l="1"/>
  <c r="H17" i="18" s="1"/>
  <c r="H20" s="1"/>
  <c r="I11" i="12"/>
  <c r="H18" i="18" s="1"/>
  <c r="I40" i="12"/>
  <c r="I44" s="1"/>
  <c r="H19" i="13"/>
  <c r="H20" s="1"/>
  <c r="H26" s="1"/>
  <c r="H12" i="18" s="1"/>
  <c r="H13" s="1"/>
  <c r="H22" l="1"/>
  <c r="H23" s="1"/>
  <c r="H15"/>
  <c r="H16" l="1"/>
  <c r="H24" s="1"/>
  <c r="H25" s="1"/>
  <c r="H43" l="1"/>
</calcChain>
</file>

<file path=xl/sharedStrings.xml><?xml version="1.0" encoding="utf-8"?>
<sst xmlns="http://schemas.openxmlformats.org/spreadsheetml/2006/main" count="232" uniqueCount="126">
  <si>
    <t>Základní rozpočtové náklady</t>
  </si>
  <si>
    <t>A.   Dodávky dle specifikací</t>
  </si>
  <si>
    <t>E.   Materiál nosný délkový</t>
  </si>
  <si>
    <t>F.   Materiál nosný kusový</t>
  </si>
  <si>
    <t>H.   Prořez délkového materiálu (5 % z E)</t>
  </si>
  <si>
    <t>J.    Součet materiál nosný (E+F+G+H)</t>
  </si>
  <si>
    <t>K.   Materiál podružný (3 % z J)</t>
  </si>
  <si>
    <t>P.   Práce účtované hodinovou sazbou</t>
  </si>
  <si>
    <t xml:space="preserve">       předběžná obhlídka</t>
  </si>
  <si>
    <t>h</t>
  </si>
  <si>
    <t xml:space="preserve">       nezměřitelné montážní práce</t>
  </si>
  <si>
    <t xml:space="preserve">       dozor</t>
  </si>
  <si>
    <t xml:space="preserve">       součet položky</t>
  </si>
  <si>
    <t>R.   Celkem základní rozpočtové náklady</t>
  </si>
  <si>
    <t>S.   Revize</t>
  </si>
  <si>
    <t>Název</t>
  </si>
  <si>
    <t>Počet</t>
  </si>
  <si>
    <t>J</t>
  </si>
  <si>
    <t>Cena</t>
  </si>
  <si>
    <t>Celkem</t>
  </si>
  <si>
    <t>ks</t>
  </si>
  <si>
    <t>řazení 6</t>
  </si>
  <si>
    <t>Přístrojová krabice</t>
  </si>
  <si>
    <t>m</t>
  </si>
  <si>
    <t>Svítidla</t>
  </si>
  <si>
    <t xml:space="preserve">          Technicko - obchodní specifikace</t>
  </si>
  <si>
    <t>10A/C</t>
  </si>
  <si>
    <t>16A/C</t>
  </si>
  <si>
    <t>Součet</t>
  </si>
  <si>
    <t>Krabice přístrojová do SDK</t>
  </si>
  <si>
    <t>Jsou uvažovány svítidla včetně zdrojů.</t>
  </si>
  <si>
    <t>Popis svítidel viz. legenda svítidel</t>
  </si>
  <si>
    <t>A</t>
  </si>
  <si>
    <t>E</t>
  </si>
  <si>
    <t>Jistic     3P</t>
  </si>
  <si>
    <t>Pol.č.</t>
  </si>
  <si>
    <t>komplet</t>
  </si>
  <si>
    <t>AN</t>
  </si>
  <si>
    <t>Montáž rozváděče</t>
  </si>
  <si>
    <t>40A</t>
  </si>
  <si>
    <t>16A/0,03</t>
  </si>
  <si>
    <t>Chranic FI/LS 1P</t>
  </si>
  <si>
    <t>25A/C</t>
  </si>
  <si>
    <t>Kabel 1-CXKH-R</t>
  </si>
  <si>
    <t>3x1,5</t>
  </si>
  <si>
    <t>B2 s1 d0</t>
  </si>
  <si>
    <t>Kabel 1-CXKH-R-J</t>
  </si>
  <si>
    <t>Kabel 1-CXKH-R-O</t>
  </si>
  <si>
    <t xml:space="preserve">       ověření obvodu po dokončení instalace</t>
  </si>
  <si>
    <t>Ovladač zapínací  pro vodiče 1,5-2,5mm2. Barva bílá. 10AX, 250V AC.</t>
  </si>
  <si>
    <t>2.5</t>
  </si>
  <si>
    <t>Materiál nosný kusový</t>
  </si>
  <si>
    <t>B.    Doprava dodávek (5 % z A)</t>
  </si>
  <si>
    <t>C.   Montáž</t>
  </si>
  <si>
    <t>G.   Materiál nosný kusový</t>
  </si>
  <si>
    <t>(svítidla)</t>
  </si>
  <si>
    <t>L.    Součet montáž + demontáž  + materiál (C+D+J+K)</t>
  </si>
  <si>
    <t>N.   Zemní práce</t>
  </si>
  <si>
    <t>O.   Nátěry</t>
  </si>
  <si>
    <t xml:space="preserve">       koordinace s ostatními profesemi</t>
  </si>
  <si>
    <t xml:space="preserve">       montážní proluky při zakládání el. rozvodu</t>
  </si>
  <si>
    <t>T.   Dokumentace skutečného provedení</t>
  </si>
  <si>
    <t>U.   Úřední projednání projektu na TICR dle vyhl. č. 73/2010 Sb.</t>
  </si>
  <si>
    <t>V.   Analýza sítě</t>
  </si>
  <si>
    <t xml:space="preserve">       součet skupiny</t>
  </si>
  <si>
    <t>Automat</t>
  </si>
  <si>
    <t>10A</t>
  </si>
  <si>
    <t>Jistič     1P</t>
  </si>
  <si>
    <t>Jistič     3P</t>
  </si>
  <si>
    <t>Skříň</t>
  </si>
  <si>
    <t>72 MODULŮ</t>
  </si>
  <si>
    <t>IP 30</t>
  </si>
  <si>
    <t>Stykač</t>
  </si>
  <si>
    <t>240V~</t>
  </si>
  <si>
    <t>Svorka</t>
  </si>
  <si>
    <t>Vypínač</t>
  </si>
  <si>
    <t>32A</t>
  </si>
  <si>
    <t>Montáž</t>
  </si>
  <si>
    <t>RP1</t>
  </si>
  <si>
    <t>Rozvaděče</t>
  </si>
  <si>
    <t>Materiál nosný délkový</t>
  </si>
  <si>
    <t>Montážní práce</t>
  </si>
  <si>
    <t>řazení 1/0</t>
  </si>
  <si>
    <t>Rozvodná krabice</t>
  </si>
  <si>
    <t>5x1,5</t>
  </si>
  <si>
    <t>2x1,5</t>
  </si>
  <si>
    <t>mo</t>
  </si>
  <si>
    <t>6</t>
  </si>
  <si>
    <t>1/0</t>
  </si>
  <si>
    <t xml:space="preserve"> </t>
  </si>
  <si>
    <t>Krabice   P</t>
  </si>
  <si>
    <t>1901</t>
  </si>
  <si>
    <t>Krabice   R</t>
  </si>
  <si>
    <t>1903</t>
  </si>
  <si>
    <t>300 kg</t>
  </si>
  <si>
    <t>po</t>
  </si>
  <si>
    <t>16</t>
  </si>
  <si>
    <t xml:space="preserve">Montáž svítidla </t>
  </si>
  <si>
    <t>68/2</t>
  </si>
  <si>
    <t xml:space="preserve">Spínač </t>
  </si>
  <si>
    <t>zapuštěný</t>
  </si>
  <si>
    <t>dělený</t>
  </si>
  <si>
    <t>Spínač střídavý pro vodiče 1,5-2,5mm2. Barva bílá. 10AX, 250V AC.</t>
  </si>
  <si>
    <t>Ukončení vodiče</t>
  </si>
  <si>
    <t>5x10</t>
  </si>
  <si>
    <t xml:space="preserve">Svodič přepětí </t>
  </si>
  <si>
    <t>SVC</t>
  </si>
  <si>
    <t>4-MZ</t>
  </si>
  <si>
    <t>D.   Demontáž stávajících rozvodů</t>
  </si>
  <si>
    <t>Odvoz a likvidace demontovaného materiálu</t>
  </si>
  <si>
    <t>sada</t>
  </si>
  <si>
    <t>MIR</t>
  </si>
  <si>
    <t>Podesty schodiště přisazené IP20</t>
  </si>
  <si>
    <t>Podesty schodiště přisazené IP20 + NO</t>
  </si>
  <si>
    <t>Boční osvětlení schodiště IP65</t>
  </si>
  <si>
    <t>Schodiště</t>
  </si>
  <si>
    <t>Cena celkem bez DPH  Schodiště</t>
  </si>
  <si>
    <t>schodiště</t>
  </si>
  <si>
    <t>Svítidlo štíhlého průřezu pro 2 světelný zdroj typu T16 x 35 W. Předřadník typu elektronický. Třípolohová patice světelného zdroje poskytuje maximální flexibilitu montáže. Těleso v provedení ocel s povrchovou úpravou bílá. Rozměry: 1472 x 50 x 65 mm Celkový výkon: 76 W Hmotnost: 1.6 kg Světelné zdroje:: Čirý doplněk stínítka s jemným drážkováním pro použití T16, včetně nouzové varianty a varianty Connect. Materiál:polykarbonát. Hmotnost: 0.5 kg</t>
  </si>
  <si>
    <t>Nouzová varianta - Svítidlo štíhlého průřezu pro 2 světelný zdroj typu T16 x 35 W. Předřadník typu elektronický. Třípolohová patice světelného zdroje poskytuje maximální flexibilitu montáže. Těleso v provedení ocel s povrchovou úpravou bílá. Rozměry: 1472 x 50 x 65 mm Celkový výkon: 76 W Hmotnost: 1.6 kg Světelné zdroje:: Čirý doplněk stínítka s jemným drážkováním pro použití T16, včetně nouzové varianty a varianty Connect. Materiál:polykarbonát. Hmotnost: 0.5 kg</t>
  </si>
  <si>
    <t>Přisazené svítidlo pro 2 světelný(é) zdroj(e) typu TC-DEL x 26 W. Předřadníkový obvod typu elektronický. Obroučka v provedení bílá barva a opálové stínítko z polykarbonátu. Tvar stínítka/krytu: kruhový. Dodává se včetně upevnění Quick Fix pro rychlou montáž, připojovací skříňky (včetně světelného zdroje). Rozměry: Ø425 x 82 mm Celkový výkon: 51 W Hmotnost: 3.2 kg</t>
  </si>
  <si>
    <t xml:space="preserve">Kabelovy kanal proti pusobeni pozaru zevnitr </t>
  </si>
  <si>
    <t>Pro</t>
  </si>
  <si>
    <t>vnitrni rozmer 300x250, tesne pod stropem  (3-stranny)</t>
  </si>
  <si>
    <t>M.  PPV (1 % z L)</t>
  </si>
  <si>
    <t>Výpis materiálu</t>
  </si>
</sst>
</file>

<file path=xl/styles.xml><?xml version="1.0" encoding="utf-8"?>
<styleSheet xmlns="http://schemas.openxmlformats.org/spreadsheetml/2006/main">
  <numFmts count="4">
    <numFmt numFmtId="8" formatCode="#,##0.00\ &quot;Kč&quot;;[Red]\-#,##0.00\ &quot;Kč&quot;"/>
    <numFmt numFmtId="164" formatCode="#,##0.00;[Red]\-#,##0.00"/>
    <numFmt numFmtId="165" formatCode="General_)"/>
    <numFmt numFmtId="166" formatCode="0.00_)"/>
  </numFmts>
  <fonts count="40">
    <font>
      <sz val="10"/>
      <name val="Courier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name val="Times New Roman CE"/>
      <family val="1"/>
      <charset val="238"/>
    </font>
    <font>
      <sz val="9"/>
      <name val="Courier"/>
      <family val="1"/>
      <charset val="238"/>
    </font>
    <font>
      <sz val="10"/>
      <name val="Times New Roman"/>
      <family val="1"/>
      <charset val="238"/>
    </font>
    <font>
      <sz val="10"/>
      <name val="Courier"/>
      <family val="1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 applyNumberFormat="0" applyFill="0" applyBorder="0" applyAlignment="0"/>
    <xf numFmtId="0" fontId="4" fillId="0" borderId="1" applyNumberFormat="0" applyFill="0" applyAlignment="0" applyProtection="0"/>
    <xf numFmtId="164" fontId="27" fillId="0" borderId="0" applyFill="0" applyBorder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7" fillId="0" borderId="0"/>
    <xf numFmtId="0" fontId="27" fillId="0" borderId="0"/>
    <xf numFmtId="165" fontId="27" fillId="0" borderId="0" applyBorder="0"/>
    <xf numFmtId="0" fontId="27" fillId="0" borderId="0"/>
    <xf numFmtId="0" fontId="27" fillId="18" borderId="6" applyNumberFormat="0" applyAlignment="0" applyProtection="0"/>
    <xf numFmtId="9" fontId="27" fillId="0" borderId="0" applyFill="0" applyBorder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40">
    <xf numFmtId="0" fontId="0" fillId="0" borderId="0" xfId="0"/>
    <xf numFmtId="165" fontId="19" fillId="0" borderId="0" xfId="32" applyFont="1" applyBorder="1"/>
    <xf numFmtId="4" fontId="19" fillId="0" borderId="0" xfId="21" applyNumberFormat="1" applyFont="1" applyFill="1" applyBorder="1" applyAlignment="1" applyProtection="1"/>
    <xf numFmtId="0" fontId="21" fillId="0" borderId="0" xfId="0" applyFont="1"/>
    <xf numFmtId="4" fontId="22" fillId="0" borderId="0" xfId="21" applyNumberFormat="1" applyFont="1" applyFill="1" applyBorder="1" applyAlignment="1" applyProtection="1"/>
    <xf numFmtId="165" fontId="20" fillId="0" borderId="0" xfId="32" applyFont="1" applyBorder="1"/>
    <xf numFmtId="0" fontId="23" fillId="0" borderId="0" xfId="0" applyFont="1"/>
    <xf numFmtId="165" fontId="24" fillId="0" borderId="0" xfId="32" applyFont="1" applyBorder="1"/>
    <xf numFmtId="4" fontId="19" fillId="0" borderId="0" xfId="32" applyNumberFormat="1" applyFont="1" applyBorder="1" applyAlignment="1">
      <alignment horizontal="right"/>
    </xf>
    <xf numFmtId="4" fontId="20" fillId="0" borderId="0" xfId="32" applyNumberFormat="1" applyFont="1" applyBorder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/>
    <xf numFmtId="4" fontId="25" fillId="0" borderId="0" xfId="0" applyNumberFormat="1" applyFont="1"/>
    <xf numFmtId="0" fontId="21" fillId="0" borderId="0" xfId="33" applyFont="1"/>
    <xf numFmtId="165" fontId="19" fillId="0" borderId="0" xfId="32" applyFont="1" applyBorder="1" applyAlignment="1">
      <alignment horizontal="left"/>
    </xf>
    <xf numFmtId="0" fontId="26" fillId="0" borderId="0" xfId="33" applyFont="1" applyBorder="1"/>
    <xf numFmtId="0" fontId="28" fillId="0" borderId="0" xfId="0" applyFont="1" applyBorder="1"/>
    <xf numFmtId="165" fontId="28" fillId="0" borderId="0" xfId="32" applyFont="1" applyBorder="1" applyAlignment="1">
      <alignment horizontal="left"/>
    </xf>
    <xf numFmtId="165" fontId="28" fillId="0" borderId="0" xfId="32" applyFont="1" applyBorder="1"/>
    <xf numFmtId="4" fontId="28" fillId="0" borderId="0" xfId="21" applyNumberFormat="1" applyFont="1" applyFill="1" applyBorder="1" applyAlignment="1" applyProtection="1"/>
    <xf numFmtId="4" fontId="29" fillId="0" borderId="0" xfId="21" applyNumberFormat="1" applyFont="1" applyFill="1" applyBorder="1" applyAlignment="1" applyProtection="1"/>
    <xf numFmtId="165" fontId="30" fillId="0" borderId="0" xfId="32" applyFont="1" applyBorder="1" applyAlignment="1">
      <alignment horizontal="left"/>
    </xf>
    <xf numFmtId="165" fontId="31" fillId="0" borderId="0" xfId="32" applyFont="1" applyBorder="1"/>
    <xf numFmtId="0" fontId="30" fillId="0" borderId="0" xfId="0" applyFont="1" applyBorder="1"/>
    <xf numFmtId="165" fontId="31" fillId="0" borderId="0" xfId="32" applyFont="1" applyBorder="1" applyAlignment="1" applyProtection="1">
      <alignment horizontal="left"/>
    </xf>
    <xf numFmtId="165" fontId="31" fillId="0" borderId="0" xfId="32" applyFont="1" applyBorder="1" applyAlignment="1" applyProtection="1">
      <alignment horizontal="right"/>
    </xf>
    <xf numFmtId="4" fontId="31" fillId="0" borderId="0" xfId="21" applyNumberFormat="1" applyFont="1" applyFill="1" applyBorder="1" applyAlignment="1" applyProtection="1">
      <alignment horizontal="right"/>
    </xf>
    <xf numFmtId="4" fontId="32" fillId="0" borderId="0" xfId="21" applyNumberFormat="1" applyFont="1" applyFill="1" applyBorder="1" applyAlignment="1" applyProtection="1">
      <alignment horizontal="right"/>
    </xf>
    <xf numFmtId="0" fontId="28" fillId="0" borderId="0" xfId="0" applyFont="1" applyBorder="1" applyAlignment="1">
      <alignment horizontal="center"/>
    </xf>
    <xf numFmtId="0" fontId="28" fillId="0" borderId="0" xfId="0" applyFont="1" applyBorder="1" applyAlignment="1" applyProtection="1">
      <alignment horizontal="left" wrapText="1"/>
    </xf>
    <xf numFmtId="0" fontId="28" fillId="0" borderId="0" xfId="0" applyFont="1" applyBorder="1" applyAlignment="1" applyProtection="1">
      <alignment horizontal="left"/>
    </xf>
    <xf numFmtId="4" fontId="28" fillId="0" borderId="0" xfId="0" applyNumberFormat="1" applyFont="1" applyBorder="1" applyAlignment="1" applyProtection="1">
      <alignment horizontal="right"/>
    </xf>
    <xf numFmtId="0" fontId="28" fillId="0" borderId="0" xfId="0" applyFont="1"/>
    <xf numFmtId="0" fontId="28" fillId="0" borderId="0" xfId="0" applyFont="1" applyBorder="1" applyAlignment="1">
      <alignment horizontal="left"/>
    </xf>
    <xf numFmtId="0" fontId="28" fillId="0" borderId="0" xfId="0" applyFont="1" applyAlignment="1" applyProtection="1">
      <alignment horizontal="left"/>
    </xf>
    <xf numFmtId="165" fontId="31" fillId="0" borderId="0" xfId="32" applyFont="1" applyBorder="1" applyAlignment="1">
      <alignment horizontal="left"/>
    </xf>
    <xf numFmtId="4" fontId="31" fillId="0" borderId="0" xfId="21" applyNumberFormat="1" applyFont="1" applyFill="1" applyBorder="1" applyAlignment="1" applyProtection="1"/>
    <xf numFmtId="4" fontId="32" fillId="0" borderId="0" xfId="21" applyNumberFormat="1" applyFont="1" applyFill="1" applyBorder="1" applyAlignment="1" applyProtection="1"/>
    <xf numFmtId="165" fontId="28" fillId="0" borderId="0" xfId="32" applyFont="1" applyBorder="1" applyAlignment="1">
      <alignment horizontal="center"/>
    </xf>
    <xf numFmtId="165" fontId="28" fillId="0" borderId="0" xfId="32" applyFont="1" applyBorder="1" applyAlignment="1" applyProtection="1">
      <alignment horizontal="left"/>
    </xf>
    <xf numFmtId="4" fontId="28" fillId="0" borderId="0" xfId="21" applyNumberFormat="1" applyFont="1" applyFill="1" applyBorder="1" applyAlignment="1" applyProtection="1">
      <alignment horizontal="right"/>
    </xf>
    <xf numFmtId="0" fontId="28" fillId="0" borderId="0" xfId="0" applyFont="1" applyBorder="1" applyAlignment="1">
      <alignment horizontal="right"/>
    </xf>
    <xf numFmtId="0" fontId="33" fillId="0" borderId="0" xfId="0" applyFont="1" applyBorder="1"/>
    <xf numFmtId="0" fontId="33" fillId="0" borderId="0" xfId="0" applyFont="1" applyBorder="1" applyAlignment="1" applyProtection="1">
      <alignment horizontal="left"/>
    </xf>
    <xf numFmtId="0" fontId="33" fillId="0" borderId="0" xfId="0" applyFont="1" applyBorder="1" applyAlignment="1" applyProtection="1">
      <alignment horizontal="left"/>
      <protection locked="0"/>
    </xf>
    <xf numFmtId="4" fontId="33" fillId="0" borderId="0" xfId="0" applyNumberFormat="1" applyFont="1" applyBorder="1" applyAlignment="1" applyProtection="1">
      <alignment horizontal="right"/>
      <protection locked="0"/>
    </xf>
    <xf numFmtId="166" fontId="33" fillId="0" borderId="0" xfId="0" applyNumberFormat="1" applyFont="1" applyProtection="1">
      <protection locked="0"/>
    </xf>
    <xf numFmtId="4" fontId="28" fillId="0" borderId="0" xfId="32" applyNumberFormat="1" applyFont="1" applyBorder="1" applyAlignment="1">
      <alignment horizontal="right"/>
    </xf>
    <xf numFmtId="4" fontId="28" fillId="0" borderId="0" xfId="0" applyNumberFormat="1" applyFont="1" applyBorder="1" applyAlignment="1">
      <alignment horizontal="right"/>
    </xf>
    <xf numFmtId="165" fontId="31" fillId="0" borderId="10" xfId="32" applyFont="1" applyBorder="1"/>
    <xf numFmtId="165" fontId="31" fillId="0" borderId="10" xfId="32" applyFont="1" applyBorder="1" applyAlignment="1" applyProtection="1">
      <alignment horizontal="left"/>
    </xf>
    <xf numFmtId="165" fontId="28" fillId="0" borderId="10" xfId="32" applyFont="1" applyBorder="1" applyAlignment="1">
      <alignment horizontal="left"/>
    </xf>
    <xf numFmtId="165" fontId="28" fillId="0" borderId="10" xfId="32" applyFont="1" applyBorder="1"/>
    <xf numFmtId="0" fontId="28" fillId="0" borderId="0" xfId="0" applyFont="1" applyBorder="1" applyAlignment="1">
      <alignment horizontal="center" vertical="center" wrapText="1"/>
    </xf>
    <xf numFmtId="3" fontId="28" fillId="0" borderId="0" xfId="21" applyNumberFormat="1" applyFont="1" applyFill="1" applyBorder="1" applyAlignment="1" applyProtection="1"/>
    <xf numFmtId="3" fontId="31" fillId="0" borderId="10" xfId="32" applyNumberFormat="1" applyFont="1" applyBorder="1" applyAlignment="1" applyProtection="1">
      <alignment horizontal="right"/>
    </xf>
    <xf numFmtId="3" fontId="22" fillId="0" borderId="0" xfId="21" applyNumberFormat="1" applyFont="1" applyFill="1" applyBorder="1" applyAlignment="1" applyProtection="1"/>
    <xf numFmtId="40" fontId="28" fillId="0" borderId="0" xfId="32" applyNumberFormat="1" applyFont="1" applyBorder="1"/>
    <xf numFmtId="40" fontId="31" fillId="0" borderId="10" xfId="21" applyNumberFormat="1" applyFont="1" applyFill="1" applyBorder="1" applyAlignment="1" applyProtection="1">
      <alignment horizontal="right"/>
    </xf>
    <xf numFmtId="40" fontId="19" fillId="0" borderId="0" xfId="32" applyNumberFormat="1" applyFont="1" applyBorder="1"/>
    <xf numFmtId="165" fontId="28" fillId="0" borderId="11" xfId="32" applyFont="1" applyBorder="1"/>
    <xf numFmtId="4" fontId="31" fillId="0" borderId="11" xfId="0" applyNumberFormat="1" applyFont="1" applyBorder="1" applyAlignment="1">
      <alignment horizontal="left"/>
    </xf>
    <xf numFmtId="3" fontId="28" fillId="0" borderId="11" xfId="21" applyNumberFormat="1" applyFont="1" applyFill="1" applyBorder="1" applyAlignment="1" applyProtection="1"/>
    <xf numFmtId="40" fontId="28" fillId="0" borderId="11" xfId="32" applyNumberFormat="1" applyFont="1" applyBorder="1"/>
    <xf numFmtId="0" fontId="34" fillId="0" borderId="0" xfId="0" applyFont="1" applyBorder="1" applyAlignment="1">
      <alignment horizontal="center" vertical="center"/>
    </xf>
    <xf numFmtId="0" fontId="35" fillId="0" borderId="0" xfId="0" applyFont="1"/>
    <xf numFmtId="4" fontId="28" fillId="0" borderId="0" xfId="0" applyNumberFormat="1" applyFont="1" applyAlignment="1">
      <alignment horizontal="right"/>
    </xf>
    <xf numFmtId="0" fontId="30" fillId="0" borderId="0" xfId="0" applyFont="1"/>
    <xf numFmtId="4" fontId="30" fillId="0" borderId="0" xfId="0" applyNumberFormat="1" applyFont="1" applyAlignment="1">
      <alignment horizontal="right"/>
    </xf>
    <xf numFmtId="0" fontId="31" fillId="0" borderId="0" xfId="0" applyFont="1" applyBorder="1"/>
    <xf numFmtId="165" fontId="28" fillId="0" borderId="0" xfId="32" applyFont="1" applyBorder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165" fontId="31" fillId="0" borderId="10" xfId="32" applyFont="1" applyBorder="1" applyAlignment="1" applyProtection="1">
      <alignment horizontal="center"/>
    </xf>
    <xf numFmtId="165" fontId="20" fillId="0" borderId="0" xfId="32" applyFont="1" applyBorder="1" applyAlignment="1">
      <alignment horizontal="center" vertical="top"/>
    </xf>
    <xf numFmtId="165" fontId="19" fillId="0" borderId="0" xfId="32" applyFont="1" applyBorder="1" applyAlignment="1">
      <alignment horizontal="center" vertical="top"/>
    </xf>
    <xf numFmtId="8" fontId="0" fillId="0" borderId="0" xfId="0" applyNumberFormat="1"/>
    <xf numFmtId="165" fontId="31" fillId="0" borderId="12" xfId="32" applyFont="1" applyBorder="1"/>
    <xf numFmtId="165" fontId="31" fillId="0" borderId="12" xfId="32" applyFont="1" applyBorder="1" applyAlignment="1" applyProtection="1">
      <alignment horizontal="left"/>
    </xf>
    <xf numFmtId="165" fontId="28" fillId="0" borderId="12" xfId="32" applyFont="1" applyBorder="1" applyAlignment="1">
      <alignment horizontal="left"/>
    </xf>
    <xf numFmtId="165" fontId="28" fillId="0" borderId="12" xfId="32" applyFont="1" applyBorder="1"/>
    <xf numFmtId="165" fontId="31" fillId="0" borderId="12" xfId="32" applyFont="1" applyBorder="1" applyAlignment="1" applyProtection="1">
      <alignment horizontal="right"/>
    </xf>
    <xf numFmtId="4" fontId="31" fillId="0" borderId="12" xfId="21" applyNumberFormat="1" applyFont="1" applyFill="1" applyBorder="1" applyAlignment="1" applyProtection="1">
      <alignment horizontal="right"/>
    </xf>
    <xf numFmtId="4" fontId="32" fillId="0" borderId="12" xfId="21" applyNumberFormat="1" applyFont="1" applyFill="1" applyBorder="1" applyAlignment="1" applyProtection="1">
      <alignment horizontal="right"/>
    </xf>
    <xf numFmtId="165" fontId="31" fillId="0" borderId="11" xfId="32" applyFont="1" applyBorder="1"/>
    <xf numFmtId="165" fontId="31" fillId="0" borderId="11" xfId="32" applyFont="1" applyBorder="1" applyAlignment="1">
      <alignment horizontal="left"/>
    </xf>
    <xf numFmtId="0" fontId="28" fillId="0" borderId="11" xfId="0" applyFont="1" applyBorder="1"/>
    <xf numFmtId="4" fontId="31" fillId="0" borderId="11" xfId="21" applyNumberFormat="1" applyFont="1" applyFill="1" applyBorder="1" applyAlignment="1" applyProtection="1"/>
    <xf numFmtId="4" fontId="32" fillId="0" borderId="11" xfId="21" applyNumberFormat="1" applyFont="1" applyFill="1" applyBorder="1" applyAlignment="1" applyProtection="1"/>
    <xf numFmtId="4" fontId="31" fillId="0" borderId="11" xfId="32" applyNumberFormat="1" applyFont="1" applyBorder="1"/>
    <xf numFmtId="4" fontId="32" fillId="0" borderId="11" xfId="32" applyNumberFormat="1" applyFont="1" applyBorder="1"/>
    <xf numFmtId="4" fontId="28" fillId="0" borderId="0" xfId="32" applyNumberFormat="1" applyFont="1" applyBorder="1"/>
    <xf numFmtId="0" fontId="28" fillId="0" borderId="0" xfId="30" applyFont="1" applyAlignment="1" applyProtection="1">
      <alignment horizontal="left"/>
    </xf>
    <xf numFmtId="49" fontId="28" fillId="0" borderId="0" xfId="30" applyNumberFormat="1" applyFont="1"/>
    <xf numFmtId="4" fontId="28" fillId="0" borderId="0" xfId="0" applyNumberFormat="1" applyFont="1" applyAlignment="1" applyProtection="1">
      <alignment horizontal="right"/>
    </xf>
    <xf numFmtId="0" fontId="33" fillId="0" borderId="0" xfId="30" applyFont="1"/>
    <xf numFmtId="0" fontId="31" fillId="0" borderId="11" xfId="0" applyFont="1" applyBorder="1"/>
    <xf numFmtId="4" fontId="31" fillId="0" borderId="11" xfId="0" applyNumberFormat="1" applyFont="1" applyBorder="1" applyAlignment="1">
      <alignment horizontal="right"/>
    </xf>
    <xf numFmtId="4" fontId="28" fillId="0" borderId="0" xfId="0" applyNumberFormat="1" applyFont="1"/>
    <xf numFmtId="0" fontId="36" fillId="0" borderId="0" xfId="0" applyFont="1" applyBorder="1"/>
    <xf numFmtId="0" fontId="37" fillId="0" borderId="0" xfId="0" applyFont="1" applyBorder="1"/>
    <xf numFmtId="4" fontId="28" fillId="0" borderId="0" xfId="0" applyNumberFormat="1" applyFont="1" applyBorder="1"/>
    <xf numFmtId="4" fontId="29" fillId="0" borderId="0" xfId="0" applyNumberFormat="1" applyFont="1" applyBorder="1"/>
    <xf numFmtId="0" fontId="28" fillId="0" borderId="0" xfId="33" applyFont="1" applyBorder="1"/>
    <xf numFmtId="0" fontId="28" fillId="0" borderId="0" xfId="33" applyFont="1" applyBorder="1" applyAlignment="1">
      <alignment horizontal="right"/>
    </xf>
    <xf numFmtId="1" fontId="28" fillId="0" borderId="0" xfId="33" applyNumberFormat="1" applyFont="1" applyBorder="1"/>
    <xf numFmtId="4" fontId="28" fillId="0" borderId="0" xfId="33" applyNumberFormat="1" applyFont="1" applyBorder="1"/>
    <xf numFmtId="4" fontId="29" fillId="0" borderId="0" xfId="33" applyNumberFormat="1" applyFont="1" applyBorder="1"/>
    <xf numFmtId="0" fontId="30" fillId="0" borderId="0" xfId="33" applyFont="1" applyBorder="1" applyAlignment="1" applyProtection="1">
      <alignment horizontal="left"/>
    </xf>
    <xf numFmtId="0" fontId="28" fillId="0" borderId="0" xfId="33" applyFont="1" applyBorder="1" applyAlignment="1" applyProtection="1">
      <alignment horizontal="left"/>
    </xf>
    <xf numFmtId="9" fontId="28" fillId="0" borderId="0" xfId="35" applyFont="1" applyBorder="1"/>
    <xf numFmtId="0" fontId="28" fillId="0" borderId="13" xfId="33" applyFont="1" applyBorder="1" applyAlignment="1" applyProtection="1">
      <alignment horizontal="left"/>
    </xf>
    <xf numFmtId="0" fontId="28" fillId="0" borderId="13" xfId="33" applyFont="1" applyBorder="1"/>
    <xf numFmtId="1" fontId="28" fillId="0" borderId="13" xfId="33" applyNumberFormat="1" applyFont="1" applyBorder="1"/>
    <xf numFmtId="4" fontId="28" fillId="0" borderId="13" xfId="33" applyNumberFormat="1" applyFont="1" applyBorder="1"/>
    <xf numFmtId="165" fontId="31" fillId="0" borderId="12" xfId="32" applyFont="1" applyBorder="1" applyAlignment="1">
      <alignment horizontal="right"/>
    </xf>
    <xf numFmtId="0" fontId="31" fillId="0" borderId="0" xfId="33" applyFont="1" applyBorder="1" applyAlignment="1" applyProtection="1">
      <alignment horizontal="left"/>
    </xf>
    <xf numFmtId="0" fontId="38" fillId="0" borderId="0" xfId="0" applyFont="1" applyBorder="1"/>
    <xf numFmtId="0" fontId="31" fillId="0" borderId="0" xfId="33" applyFont="1" applyBorder="1" applyAlignment="1" applyProtection="1">
      <alignment horizontal="right"/>
    </xf>
    <xf numFmtId="0" fontId="31" fillId="0" borderId="13" xfId="33" applyFont="1" applyBorder="1" applyAlignment="1" applyProtection="1">
      <alignment horizontal="right"/>
    </xf>
    <xf numFmtId="0" fontId="28" fillId="0" borderId="0" xfId="33" applyFont="1" applyBorder="1" applyAlignment="1" applyProtection="1">
      <alignment horizontal="right"/>
    </xf>
    <xf numFmtId="165" fontId="20" fillId="0" borderId="0" xfId="32" applyFont="1" applyBorder="1" applyAlignment="1">
      <alignment horizontal="left"/>
    </xf>
    <xf numFmtId="0" fontId="28" fillId="0" borderId="0" xfId="31" applyFont="1" applyBorder="1" applyAlignment="1" applyProtection="1"/>
    <xf numFmtId="0" fontId="28" fillId="0" borderId="0" xfId="33" applyFont="1" applyBorder="1" applyAlignment="1"/>
    <xf numFmtId="1" fontId="28" fillId="0" borderId="0" xfId="31" applyNumberFormat="1" applyFont="1" applyBorder="1" applyAlignment="1" applyProtection="1"/>
    <xf numFmtId="4" fontId="28" fillId="0" borderId="0" xfId="31" applyNumberFormat="1" applyFont="1" applyBorder="1" applyAlignment="1" applyProtection="1">
      <alignment horizontal="right"/>
    </xf>
    <xf numFmtId="0" fontId="28" fillId="0" borderId="0" xfId="0" applyFont="1" applyBorder="1" applyAlignment="1">
      <alignment horizontal="center" wrapText="1"/>
    </xf>
    <xf numFmtId="165" fontId="28" fillId="0" borderId="0" xfId="32" applyFont="1" applyBorder="1" applyAlignment="1">
      <alignment horizontal="left" vertical="top"/>
    </xf>
    <xf numFmtId="8" fontId="0" fillId="24" borderId="0" xfId="0" applyNumberFormat="1" applyFill="1"/>
    <xf numFmtId="0" fontId="28" fillId="0" borderId="11" xfId="33" applyFont="1" applyBorder="1" applyAlignment="1" applyProtection="1">
      <alignment horizontal="left"/>
    </xf>
    <xf numFmtId="0" fontId="28" fillId="0" borderId="11" xfId="33" applyFont="1" applyBorder="1"/>
    <xf numFmtId="0" fontId="31" fillId="0" borderId="11" xfId="33" applyFont="1" applyBorder="1" applyAlignment="1" applyProtection="1">
      <alignment horizontal="right"/>
    </xf>
    <xf numFmtId="1" fontId="28" fillId="0" borderId="11" xfId="33" applyNumberFormat="1" applyFont="1" applyBorder="1"/>
    <xf numFmtId="4" fontId="28" fillId="0" borderId="11" xfId="33" applyNumberFormat="1" applyFont="1" applyBorder="1"/>
    <xf numFmtId="0" fontId="28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 wrapText="1"/>
    </xf>
    <xf numFmtId="3" fontId="28" fillId="0" borderId="0" xfId="21" applyNumberFormat="1" applyFont="1" applyFill="1" applyBorder="1" applyAlignment="1" applyProtection="1">
      <alignment vertical="center"/>
    </xf>
    <xf numFmtId="165" fontId="28" fillId="0" borderId="0" xfId="32" applyFont="1" applyBorder="1" applyAlignment="1">
      <alignment vertical="center"/>
    </xf>
    <xf numFmtId="40" fontId="28" fillId="0" borderId="0" xfId="32" applyNumberFormat="1" applyFont="1" applyBorder="1" applyAlignment="1">
      <alignment vertical="center"/>
    </xf>
    <xf numFmtId="0" fontId="31" fillId="0" borderId="11" xfId="0" applyFont="1" applyBorder="1" applyAlignment="1">
      <alignment horizontal="left"/>
    </xf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19"/>
    <cellStyle name="Celkem" xfId="20" builtinId="25" customBuiltin="1"/>
    <cellStyle name="čárky_Rozpocet_PRAHA2" xfId="21"/>
    <cellStyle name="Chybně" xfId="22" builtinId="27" customBuiltin="1"/>
    <cellStyle name="Kontrolní buňka" xfId="23" builtinId="23" customBuiltin="1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/>
    <cellStyle name="normální 3" xfId="31"/>
    <cellStyle name="normální_Rozpocet_PRAHA2" xfId="32"/>
    <cellStyle name="normální_SPECIFIK" xfId="33"/>
    <cellStyle name="Poznámka" xfId="34" builtinId="10" customBuiltin="1"/>
    <cellStyle name="procent" xfId="35" builtinId="5"/>
    <cellStyle name="Propojená buňka" xfId="36" builtinId="24" customBuiltin="1"/>
    <cellStyle name="Správně" xfId="37" builtinId="26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7</xdr:row>
      <xdr:rowOff>1</xdr:rowOff>
    </xdr:from>
    <xdr:to>
      <xdr:col>3</xdr:col>
      <xdr:colOff>990601</xdr:colOff>
      <xdr:row>8</xdr:row>
      <xdr:rowOff>9526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76901" y="1133476"/>
          <a:ext cx="990600" cy="9906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990600</xdr:colOff>
      <xdr:row>8</xdr:row>
      <xdr:rowOff>990600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76900" y="2114550"/>
          <a:ext cx="990600" cy="9906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981075</xdr:colOff>
      <xdr:row>9</xdr:row>
      <xdr:rowOff>981075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676900" y="3143250"/>
          <a:ext cx="981075" cy="981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J50"/>
  <sheetViews>
    <sheetView showZeros="0" tabSelected="1" workbookViewId="0">
      <selection activeCell="L20" sqref="L20"/>
    </sheetView>
  </sheetViews>
  <sheetFormatPr defaultRowHeight="12"/>
  <cols>
    <col min="8" max="8" width="9.875" bestFit="1" customWidth="1"/>
    <col min="10" max="10" width="16" style="75" bestFit="1" customWidth="1"/>
  </cols>
  <sheetData>
    <row r="2" spans="1:10" ht="26.25">
      <c r="A2" s="32"/>
      <c r="B2" s="65" t="s">
        <v>125</v>
      </c>
      <c r="C2" s="32"/>
      <c r="D2" s="32"/>
      <c r="E2" s="32"/>
      <c r="F2" s="32"/>
      <c r="G2" s="66"/>
      <c r="H2" s="66"/>
      <c r="J2" s="127"/>
    </row>
    <row r="3" spans="1:10" ht="12.75">
      <c r="A3" s="32"/>
      <c r="B3" s="32" t="s">
        <v>115</v>
      </c>
      <c r="C3" s="32"/>
      <c r="D3" s="32"/>
      <c r="E3" s="32"/>
      <c r="F3" s="32"/>
      <c r="G3" s="66"/>
      <c r="H3" s="66"/>
    </row>
    <row r="4" spans="1:10" ht="12.75">
      <c r="A4" s="32"/>
      <c r="B4" s="32"/>
      <c r="C4" s="32"/>
      <c r="D4" s="32"/>
      <c r="E4" s="32"/>
      <c r="F4" s="32"/>
      <c r="G4" s="66"/>
      <c r="H4" s="66"/>
    </row>
    <row r="5" spans="1:10" ht="15.75">
      <c r="A5" s="67"/>
      <c r="B5" s="67"/>
      <c r="C5" s="67"/>
      <c r="D5" s="67"/>
      <c r="E5" s="67"/>
      <c r="F5" s="67"/>
      <c r="G5" s="68"/>
      <c r="H5" s="68"/>
    </row>
    <row r="6" spans="1:10" ht="12.75">
      <c r="A6" s="32"/>
      <c r="B6" s="32"/>
      <c r="C6" s="32"/>
      <c r="D6" s="32"/>
      <c r="E6" s="32"/>
      <c r="F6" s="32"/>
      <c r="G6" s="66"/>
      <c r="H6" s="66"/>
    </row>
    <row r="7" spans="1:10" ht="12.75">
      <c r="A7" s="32"/>
      <c r="B7" s="32"/>
      <c r="C7" s="32"/>
      <c r="D7" s="32"/>
      <c r="E7" s="32"/>
      <c r="F7" s="32"/>
      <c r="G7" s="66"/>
      <c r="H7" s="66"/>
    </row>
    <row r="8" spans="1:10" ht="12.75">
      <c r="A8" s="32"/>
      <c r="B8" s="32"/>
      <c r="C8" s="32"/>
      <c r="D8" s="32"/>
      <c r="E8" s="32"/>
      <c r="F8" s="32"/>
      <c r="G8" s="66"/>
      <c r="H8" s="66"/>
    </row>
    <row r="9" spans="1:10" ht="12.75">
      <c r="A9" s="32"/>
      <c r="B9" s="32"/>
      <c r="C9" s="32"/>
      <c r="D9" s="32"/>
      <c r="E9" s="32"/>
      <c r="F9" s="32"/>
      <c r="G9" s="66"/>
      <c r="H9" s="66"/>
    </row>
    <row r="10" spans="1:10" ht="15.75">
      <c r="A10" s="67" t="s">
        <v>0</v>
      </c>
      <c r="B10" s="67"/>
      <c r="C10" s="67"/>
      <c r="D10" s="67"/>
      <c r="E10" s="67"/>
      <c r="F10" s="67"/>
      <c r="G10" s="68"/>
      <c r="H10" s="68"/>
    </row>
    <row r="11" spans="1:10" ht="12.75">
      <c r="A11" s="32"/>
      <c r="B11" s="32"/>
      <c r="C11" s="32"/>
      <c r="D11" s="32"/>
      <c r="E11" s="32"/>
      <c r="F11" s="32"/>
      <c r="G11" s="66"/>
      <c r="H11" s="66"/>
    </row>
    <row r="12" spans="1:10" ht="12.75">
      <c r="A12" s="32" t="s">
        <v>1</v>
      </c>
      <c r="B12" s="32"/>
      <c r="C12" s="32"/>
      <c r="D12" s="32"/>
      <c r="E12" s="32"/>
      <c r="F12" s="32"/>
      <c r="G12" s="66"/>
      <c r="H12" s="66">
        <f>+Spec_schod!H26</f>
        <v>0</v>
      </c>
    </row>
    <row r="13" spans="1:10" ht="12.75">
      <c r="A13" s="32" t="s">
        <v>52</v>
      </c>
      <c r="B13" s="32"/>
      <c r="C13" s="32"/>
      <c r="D13" s="32"/>
      <c r="E13" s="32"/>
      <c r="F13" s="32"/>
      <c r="G13" s="66"/>
      <c r="H13" s="66">
        <f>0.05*H12</f>
        <v>0</v>
      </c>
    </row>
    <row r="14" spans="1:10" ht="12.75">
      <c r="A14" s="32"/>
      <c r="B14" s="32"/>
      <c r="C14" s="32"/>
      <c r="D14" s="32"/>
      <c r="E14" s="32"/>
      <c r="F14" s="32"/>
      <c r="G14" s="66"/>
      <c r="H14" s="66"/>
    </row>
    <row r="15" spans="1:10" ht="12.75">
      <c r="A15" s="32" t="s">
        <v>53</v>
      </c>
      <c r="B15" s="32"/>
      <c r="C15" s="32"/>
      <c r="D15" s="32"/>
      <c r="E15" s="32"/>
      <c r="F15" s="32"/>
      <c r="G15" s="66"/>
      <c r="H15" s="66">
        <f>+Mat.schod!I44</f>
        <v>0</v>
      </c>
    </row>
    <row r="16" spans="1:10" ht="12.75">
      <c r="A16" s="32" t="s">
        <v>108</v>
      </c>
      <c r="B16" s="32"/>
      <c r="C16" s="32"/>
      <c r="D16" s="32"/>
      <c r="E16" s="32"/>
      <c r="F16" s="32"/>
      <c r="G16" s="66"/>
      <c r="H16" s="66">
        <f>+H15*0.48</f>
        <v>0</v>
      </c>
    </row>
    <row r="17" spans="1:8" ht="12.75">
      <c r="A17" s="32" t="s">
        <v>2</v>
      </c>
      <c r="B17" s="32"/>
      <c r="C17" s="32"/>
      <c r="D17" s="32"/>
      <c r="E17" s="32"/>
      <c r="F17" s="32"/>
      <c r="G17" s="66"/>
      <c r="H17" s="66">
        <f>+Mat.schod!I24</f>
        <v>0</v>
      </c>
    </row>
    <row r="18" spans="1:8" ht="12.75">
      <c r="A18" s="32" t="s">
        <v>3</v>
      </c>
      <c r="B18" s="32"/>
      <c r="C18" s="32"/>
      <c r="D18" s="32"/>
      <c r="E18" s="32"/>
      <c r="F18" s="32"/>
      <c r="G18" s="66"/>
      <c r="H18" s="66">
        <f>+Mat.schod!I11</f>
        <v>0</v>
      </c>
    </row>
    <row r="19" spans="1:8" ht="12.75">
      <c r="A19" s="32" t="s">
        <v>54</v>
      </c>
      <c r="B19" s="32" t="s">
        <v>55</v>
      </c>
      <c r="C19" s="32"/>
      <c r="D19" s="32"/>
      <c r="E19" s="32"/>
      <c r="F19" s="32"/>
      <c r="G19" s="66"/>
      <c r="H19" s="66">
        <f>+Sv_schod!H12</f>
        <v>0</v>
      </c>
    </row>
    <row r="20" spans="1:8" ht="12.75">
      <c r="A20" s="32" t="s">
        <v>4</v>
      </c>
      <c r="B20" s="32"/>
      <c r="C20" s="32"/>
      <c r="D20" s="32"/>
      <c r="E20" s="32"/>
      <c r="F20" s="32"/>
      <c r="G20" s="66"/>
      <c r="H20" s="66">
        <f>0.05*H17</f>
        <v>0</v>
      </c>
    </row>
    <row r="21" spans="1:8" ht="12.75">
      <c r="A21" s="32"/>
      <c r="B21" s="32"/>
      <c r="C21" s="32"/>
      <c r="D21" s="32"/>
      <c r="E21" s="32"/>
      <c r="F21" s="32"/>
      <c r="G21" s="66"/>
      <c r="H21" s="66"/>
    </row>
    <row r="22" spans="1:8" ht="12.75">
      <c r="A22" s="32" t="s">
        <v>5</v>
      </c>
      <c r="B22" s="32"/>
      <c r="C22" s="32"/>
      <c r="D22" s="32"/>
      <c r="E22" s="32"/>
      <c r="F22" s="32"/>
      <c r="G22" s="66"/>
      <c r="H22" s="66">
        <f>+H17+H18+H19+H20</f>
        <v>0</v>
      </c>
    </row>
    <row r="23" spans="1:8" ht="12.75">
      <c r="A23" s="32" t="s">
        <v>6</v>
      </c>
      <c r="B23" s="32"/>
      <c r="C23" s="32"/>
      <c r="D23" s="32"/>
      <c r="E23" s="32"/>
      <c r="F23" s="32"/>
      <c r="G23" s="66"/>
      <c r="H23" s="66">
        <f>0.03*H22</f>
        <v>0</v>
      </c>
    </row>
    <row r="24" spans="1:8" ht="12.75">
      <c r="A24" s="16" t="s">
        <v>56</v>
      </c>
      <c r="B24" s="16"/>
      <c r="C24" s="16"/>
      <c r="D24" s="16"/>
      <c r="E24" s="16"/>
      <c r="F24" s="16"/>
      <c r="G24" s="48"/>
      <c r="H24" s="48">
        <f>+H15+H16+H22+H23</f>
        <v>0</v>
      </c>
    </row>
    <row r="25" spans="1:8" ht="12.75">
      <c r="A25" s="32" t="s">
        <v>124</v>
      </c>
      <c r="B25" s="32"/>
      <c r="C25" s="32"/>
      <c r="D25" s="32"/>
      <c r="E25" s="32"/>
      <c r="F25" s="32"/>
      <c r="G25" s="66"/>
      <c r="H25" s="66">
        <f>0.01*H24</f>
        <v>0</v>
      </c>
    </row>
    <row r="26" spans="1:8" ht="12.75">
      <c r="A26" s="32"/>
      <c r="B26" s="32"/>
      <c r="C26" s="32"/>
      <c r="D26" s="32"/>
      <c r="E26" s="32"/>
      <c r="F26" s="32"/>
      <c r="G26" s="66"/>
      <c r="H26" s="66"/>
    </row>
    <row r="27" spans="1:8" ht="12.75">
      <c r="A27" s="32" t="s">
        <v>57</v>
      </c>
      <c r="B27" s="32"/>
      <c r="C27" s="32"/>
      <c r="D27" s="32"/>
      <c r="E27" s="32"/>
      <c r="F27" s="32"/>
      <c r="G27" s="66"/>
      <c r="H27" s="66">
        <v>0</v>
      </c>
    </row>
    <row r="28" spans="1:8" ht="12.75">
      <c r="A28" s="32" t="s">
        <v>58</v>
      </c>
      <c r="B28" s="32"/>
      <c r="C28" s="32"/>
      <c r="D28" s="32"/>
      <c r="E28" s="32"/>
      <c r="F28" s="32"/>
      <c r="G28" s="66"/>
      <c r="H28" s="66">
        <v>0</v>
      </c>
    </row>
    <row r="29" spans="1:8" ht="12.75">
      <c r="A29" s="32"/>
      <c r="B29" s="32"/>
      <c r="C29" s="32"/>
      <c r="D29" s="32"/>
      <c r="E29" s="32"/>
      <c r="F29" s="32"/>
      <c r="G29" s="66"/>
      <c r="H29" s="66"/>
    </row>
    <row r="30" spans="1:8" ht="12.75">
      <c r="A30" s="32" t="s">
        <v>7</v>
      </c>
      <c r="B30" s="32"/>
      <c r="C30" s="32"/>
      <c r="D30" s="32"/>
      <c r="E30" s="32"/>
      <c r="F30" s="32"/>
      <c r="G30" s="66"/>
      <c r="H30" s="66"/>
    </row>
    <row r="31" spans="1:8" ht="12.75">
      <c r="A31" s="32"/>
      <c r="B31" s="32"/>
      <c r="C31" s="32"/>
      <c r="D31" s="32"/>
      <c r="E31" s="32"/>
      <c r="F31" s="32"/>
      <c r="G31" s="66"/>
      <c r="H31" s="66"/>
    </row>
    <row r="32" spans="1:8" ht="12.75">
      <c r="A32" s="32" t="s">
        <v>8</v>
      </c>
      <c r="B32" s="32"/>
      <c r="C32" s="32"/>
      <c r="D32" s="32"/>
      <c r="E32" s="32">
        <v>2</v>
      </c>
      <c r="F32" s="32" t="s">
        <v>9</v>
      </c>
      <c r="G32" s="66">
        <v>0</v>
      </c>
      <c r="H32" s="66">
        <f t="shared" ref="H32:H37" si="0">+G32*E32</f>
        <v>0</v>
      </c>
    </row>
    <row r="33" spans="1:8" ht="12.75">
      <c r="A33" s="32" t="s">
        <v>10</v>
      </c>
      <c r="B33" s="32"/>
      <c r="C33" s="32"/>
      <c r="D33" s="32"/>
      <c r="E33" s="32">
        <v>5</v>
      </c>
      <c r="F33" s="32" t="s">
        <v>9</v>
      </c>
      <c r="G33" s="66">
        <v>0</v>
      </c>
      <c r="H33" s="66">
        <f t="shared" si="0"/>
        <v>0</v>
      </c>
    </row>
    <row r="34" spans="1:8" ht="12.75">
      <c r="A34" s="32" t="s">
        <v>11</v>
      </c>
      <c r="B34" s="32"/>
      <c r="C34" s="32"/>
      <c r="D34" s="32"/>
      <c r="E34" s="32">
        <v>2</v>
      </c>
      <c r="F34" s="32" t="s">
        <v>9</v>
      </c>
      <c r="G34" s="66">
        <v>0</v>
      </c>
      <c r="H34" s="66">
        <f t="shared" si="0"/>
        <v>0</v>
      </c>
    </row>
    <row r="35" spans="1:8" ht="12.75">
      <c r="A35" s="32" t="s">
        <v>59</v>
      </c>
      <c r="B35" s="32"/>
      <c r="C35" s="32"/>
      <c r="D35" s="32"/>
      <c r="E35" s="32">
        <v>2</v>
      </c>
      <c r="F35" s="32" t="s">
        <v>9</v>
      </c>
      <c r="G35" s="66">
        <v>0</v>
      </c>
      <c r="H35" s="66">
        <f t="shared" si="0"/>
        <v>0</v>
      </c>
    </row>
    <row r="36" spans="1:8" ht="12.75">
      <c r="A36" s="32" t="s">
        <v>60</v>
      </c>
      <c r="B36" s="32"/>
      <c r="C36" s="32"/>
      <c r="D36" s="32"/>
      <c r="E36" s="32">
        <v>8</v>
      </c>
      <c r="F36" s="32" t="s">
        <v>9</v>
      </c>
      <c r="G36" s="66">
        <v>0</v>
      </c>
      <c r="H36" s="66">
        <f t="shared" si="0"/>
        <v>0</v>
      </c>
    </row>
    <row r="37" spans="1:8" ht="12.75">
      <c r="A37" s="32" t="s">
        <v>48</v>
      </c>
      <c r="B37" s="32"/>
      <c r="C37" s="32"/>
      <c r="D37" s="32"/>
      <c r="E37" s="32">
        <v>3</v>
      </c>
      <c r="F37" s="32" t="s">
        <v>9</v>
      </c>
      <c r="G37" s="66">
        <v>0</v>
      </c>
      <c r="H37" s="66">
        <f t="shared" si="0"/>
        <v>0</v>
      </c>
    </row>
    <row r="38" spans="1:8" ht="12.75">
      <c r="A38" s="32" t="s">
        <v>12</v>
      </c>
      <c r="B38" s="32"/>
      <c r="C38" s="32"/>
      <c r="D38" s="32"/>
      <c r="E38" s="32"/>
      <c r="F38" s="32"/>
      <c r="G38" s="66"/>
      <c r="H38" s="66">
        <f>SUM(H32:H37)</f>
        <v>0</v>
      </c>
    </row>
    <row r="39" spans="1:8" ht="12.75">
      <c r="A39" s="32"/>
      <c r="B39" s="32"/>
      <c r="C39" s="32"/>
      <c r="D39" s="32"/>
      <c r="E39" s="32"/>
      <c r="F39" s="32"/>
      <c r="G39" s="66"/>
      <c r="H39" s="66"/>
    </row>
    <row r="40" spans="1:8" ht="12.75">
      <c r="A40" s="32" t="s">
        <v>109</v>
      </c>
      <c r="B40" s="32"/>
      <c r="C40" s="32"/>
      <c r="D40" s="32"/>
      <c r="E40" s="32">
        <v>1</v>
      </c>
      <c r="F40" s="32" t="s">
        <v>110</v>
      </c>
      <c r="G40" s="66">
        <v>0</v>
      </c>
      <c r="H40" s="66">
        <f>+E40*G40</f>
        <v>0</v>
      </c>
    </row>
    <row r="41" spans="1:8" ht="12.75">
      <c r="A41" s="32"/>
      <c r="B41" s="32"/>
      <c r="C41" s="32"/>
      <c r="D41" s="32"/>
      <c r="E41" s="32"/>
      <c r="F41" s="32"/>
      <c r="G41" s="66"/>
      <c r="H41" s="66"/>
    </row>
    <row r="42" spans="1:8" ht="12.75">
      <c r="A42" s="32"/>
      <c r="B42" s="32"/>
      <c r="C42" s="32"/>
      <c r="D42" s="32"/>
      <c r="E42" s="32"/>
      <c r="F42" s="32"/>
      <c r="G42" s="66"/>
      <c r="H42" s="66"/>
    </row>
    <row r="43" spans="1:8" ht="13.5" thickBot="1">
      <c r="A43" s="95" t="s">
        <v>13</v>
      </c>
      <c r="B43" s="95"/>
      <c r="C43" s="95"/>
      <c r="D43" s="95"/>
      <c r="E43" s="95"/>
      <c r="F43" s="95"/>
      <c r="G43" s="96"/>
      <c r="H43" s="96">
        <f>+H12+H13+H24+H25+H27+H28+H38+H40</f>
        <v>0</v>
      </c>
    </row>
    <row r="44" spans="1:8" ht="13.5" thickTop="1">
      <c r="A44" s="32"/>
      <c r="B44" s="32"/>
      <c r="C44" s="32"/>
      <c r="D44" s="32"/>
      <c r="E44" s="32"/>
      <c r="F44" s="32"/>
      <c r="G44" s="66"/>
      <c r="H44" s="66"/>
    </row>
    <row r="45" spans="1:8" ht="12.75">
      <c r="A45" s="32" t="s">
        <v>14</v>
      </c>
      <c r="B45" s="32"/>
      <c r="C45" s="32"/>
      <c r="D45" s="32"/>
      <c r="E45" s="32">
        <v>6</v>
      </c>
      <c r="F45" s="32" t="s">
        <v>9</v>
      </c>
      <c r="G45" s="66">
        <v>0</v>
      </c>
      <c r="H45" s="66">
        <f>+G45*E45</f>
        <v>0</v>
      </c>
    </row>
    <row r="46" spans="1:8" ht="12.75">
      <c r="A46" s="32" t="s">
        <v>61</v>
      </c>
      <c r="B46" s="32"/>
      <c r="C46" s="32"/>
      <c r="D46" s="32"/>
      <c r="E46" s="32">
        <v>6</v>
      </c>
      <c r="F46" s="32" t="s">
        <v>9</v>
      </c>
      <c r="G46" s="66">
        <v>0</v>
      </c>
      <c r="H46" s="66">
        <f>+G46*E46</f>
        <v>0</v>
      </c>
    </row>
    <row r="47" spans="1:8" ht="12.75">
      <c r="A47" s="32" t="s">
        <v>62</v>
      </c>
      <c r="B47" s="32"/>
      <c r="C47" s="32"/>
      <c r="D47" s="32"/>
      <c r="E47" s="32">
        <v>3</v>
      </c>
      <c r="F47" s="32" t="s">
        <v>9</v>
      </c>
      <c r="G47" s="66">
        <v>0</v>
      </c>
      <c r="H47" s="66">
        <f>+G47*E47</f>
        <v>0</v>
      </c>
    </row>
    <row r="48" spans="1:8" ht="12.75">
      <c r="A48" s="32" t="s">
        <v>63</v>
      </c>
      <c r="B48" s="32"/>
      <c r="C48" s="32"/>
      <c r="D48" s="32"/>
      <c r="E48" s="32">
        <v>2</v>
      </c>
      <c r="F48" s="32" t="s">
        <v>20</v>
      </c>
      <c r="G48" s="66">
        <v>0</v>
      </c>
      <c r="H48" s="66">
        <f>+G48*E48</f>
        <v>0</v>
      </c>
    </row>
    <row r="49" spans="1:8" ht="12.75">
      <c r="A49" s="32" t="s">
        <v>64</v>
      </c>
      <c r="B49" s="32"/>
      <c r="C49" s="32"/>
      <c r="D49" s="32"/>
      <c r="E49" s="32"/>
      <c r="F49" s="32"/>
      <c r="G49" s="66"/>
      <c r="H49" s="66">
        <f>SUM(H45:H48)</f>
        <v>0</v>
      </c>
    </row>
    <row r="50" spans="1:8" ht="12.75">
      <c r="A50" s="32"/>
      <c r="B50" s="32"/>
      <c r="C50" s="32"/>
      <c r="D50" s="32"/>
      <c r="E50" s="32"/>
      <c r="F50" s="32"/>
      <c r="G50" s="66"/>
      <c r="H50" s="66"/>
    </row>
  </sheetData>
  <pageMargins left="0.70866141732283472" right="0.70866141732283472" top="0.78740157480314965" bottom="0.78740157480314965" header="0.31496062992125984" footer="0.31496062992125984"/>
  <pageSetup paperSize="9" orientation="portrait" horizontalDpi="4294967293" r:id="rId1"/>
  <headerFooter>
    <oddHeader>&amp;L&amp;"-,Obyčejné"&amp;8Škola Botanická</oddHeader>
    <oddFooter>&amp;C&amp;"-,Obyčejné"&amp;9&amp;P/&amp;N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L60"/>
  <sheetViews>
    <sheetView showZeros="0" tabSelected="1" topLeftCell="A22" zoomScaleNormal="100" workbookViewId="0">
      <selection activeCell="L20" sqref="L20"/>
    </sheetView>
  </sheetViews>
  <sheetFormatPr defaultColWidth="0" defaultRowHeight="12.75"/>
  <cols>
    <col min="1" max="1" width="4" style="1" customWidth="1"/>
    <col min="2" max="2" width="32" style="1" customWidth="1"/>
    <col min="3" max="3" width="9.375" style="14" customWidth="1"/>
    <col min="4" max="4" width="6.75" style="1" bestFit="1" customWidth="1"/>
    <col min="5" max="5" width="6.75" style="1" customWidth="1"/>
    <col min="6" max="6" width="5" style="1" customWidth="1"/>
    <col min="7" max="7" width="3.625" style="1" customWidth="1"/>
    <col min="8" max="8" width="7.625" style="2" bestFit="1" customWidth="1"/>
    <col min="9" max="9" width="9.75" style="4" bestFit="1" customWidth="1"/>
    <col min="10" max="10" width="13.75" style="1" customWidth="1"/>
    <col min="11" max="241" width="9.75" style="1" customWidth="1"/>
    <col min="242" max="16384" width="0" style="1" hidden="1"/>
  </cols>
  <sheetData>
    <row r="1" spans="1:10" ht="15.75">
      <c r="A1" s="18"/>
      <c r="B1" s="18"/>
      <c r="C1" s="21"/>
      <c r="D1" s="22"/>
      <c r="E1" s="22"/>
      <c r="F1" s="18"/>
      <c r="G1" s="18"/>
      <c r="H1" s="19"/>
      <c r="I1" s="20"/>
      <c r="J1" s="18"/>
    </row>
    <row r="2" spans="1:10">
      <c r="A2" s="76" t="s">
        <v>35</v>
      </c>
      <c r="B2" s="77" t="s">
        <v>15</v>
      </c>
      <c r="C2" s="78"/>
      <c r="D2" s="79"/>
      <c r="E2" s="79"/>
      <c r="F2" s="80" t="s">
        <v>16</v>
      </c>
      <c r="G2" s="77" t="s">
        <v>17</v>
      </c>
      <c r="H2" s="81" t="s">
        <v>18</v>
      </c>
      <c r="I2" s="82" t="s">
        <v>19</v>
      </c>
      <c r="J2" s="18"/>
    </row>
    <row r="3" spans="1:10">
      <c r="A3" s="22"/>
      <c r="B3" s="24"/>
      <c r="C3" s="17"/>
      <c r="D3" s="18"/>
      <c r="E3" s="18"/>
      <c r="F3" s="25"/>
      <c r="G3" s="24"/>
      <c r="H3" s="26"/>
      <c r="I3" s="27"/>
      <c r="J3" s="18"/>
    </row>
    <row r="4" spans="1:10">
      <c r="A4" s="22"/>
      <c r="B4" s="69" t="s">
        <v>51</v>
      </c>
      <c r="C4" s="17"/>
      <c r="D4" s="18"/>
      <c r="E4" s="18"/>
      <c r="F4" s="25"/>
      <c r="G4" s="24"/>
      <c r="H4" s="26"/>
      <c r="I4" s="27"/>
      <c r="J4" s="18"/>
    </row>
    <row r="5" spans="1:10" s="3" customFormat="1" ht="25.5">
      <c r="A5" s="28">
        <v>1</v>
      </c>
      <c r="B5" s="29" t="s">
        <v>102</v>
      </c>
      <c r="C5" s="33" t="s">
        <v>21</v>
      </c>
      <c r="D5" s="30" t="s">
        <v>36</v>
      </c>
      <c r="E5" s="30"/>
      <c r="F5" s="16">
        <v>2</v>
      </c>
      <c r="G5" s="30" t="s">
        <v>20</v>
      </c>
      <c r="H5" s="31">
        <v>0</v>
      </c>
      <c r="I5" s="19">
        <f t="shared" ref="I5:I10" si="0">H5*F5</f>
        <v>0</v>
      </c>
      <c r="J5" s="32"/>
    </row>
    <row r="6" spans="1:10" s="3" customFormat="1" ht="25.5">
      <c r="A6" s="28">
        <v>2</v>
      </c>
      <c r="B6" s="29" t="s">
        <v>49</v>
      </c>
      <c r="C6" s="33" t="s">
        <v>82</v>
      </c>
      <c r="D6" s="30" t="s">
        <v>36</v>
      </c>
      <c r="E6" s="30"/>
      <c r="F6" s="16">
        <v>13</v>
      </c>
      <c r="G6" s="30" t="s">
        <v>20</v>
      </c>
      <c r="H6" s="31">
        <v>0</v>
      </c>
      <c r="I6" s="19">
        <f>H6*F6</f>
        <v>0</v>
      </c>
      <c r="J6" s="32"/>
    </row>
    <row r="7" spans="1:10" s="3" customFormat="1" ht="15" customHeight="1">
      <c r="A7" s="28">
        <v>3</v>
      </c>
      <c r="B7" s="30" t="s">
        <v>22</v>
      </c>
      <c r="C7" s="30">
        <v>1901</v>
      </c>
      <c r="D7" s="16"/>
      <c r="E7" s="16"/>
      <c r="F7" s="16">
        <f>+F5+F6</f>
        <v>15</v>
      </c>
      <c r="G7" s="30" t="s">
        <v>20</v>
      </c>
      <c r="H7" s="31">
        <v>0</v>
      </c>
      <c r="I7" s="19">
        <f t="shared" si="0"/>
        <v>0</v>
      </c>
      <c r="J7" s="32"/>
    </row>
    <row r="8" spans="1:10" s="3" customFormat="1" ht="15" customHeight="1">
      <c r="A8" s="28">
        <v>4</v>
      </c>
      <c r="B8" s="30" t="s">
        <v>83</v>
      </c>
      <c r="C8" s="30">
        <v>1903</v>
      </c>
      <c r="D8" s="30"/>
      <c r="E8" s="30"/>
      <c r="F8" s="16">
        <v>52</v>
      </c>
      <c r="G8" s="30" t="s">
        <v>20</v>
      </c>
      <c r="H8" s="31">
        <v>0</v>
      </c>
      <c r="I8" s="19">
        <f t="shared" si="0"/>
        <v>0</v>
      </c>
      <c r="J8" s="32"/>
    </row>
    <row r="9" spans="1:10" s="3" customFormat="1" ht="15" customHeight="1">
      <c r="A9" s="28">
        <v>5</v>
      </c>
      <c r="B9" s="30" t="s">
        <v>29</v>
      </c>
      <c r="C9" s="30"/>
      <c r="D9" s="30"/>
      <c r="E9" s="30"/>
      <c r="F9" s="16">
        <v>2</v>
      </c>
      <c r="G9" s="30" t="s">
        <v>20</v>
      </c>
      <c r="H9" s="31">
        <v>0</v>
      </c>
      <c r="I9" s="19">
        <f t="shared" si="0"/>
        <v>0</v>
      </c>
      <c r="J9" s="32"/>
    </row>
    <row r="10" spans="1:10" s="3" customFormat="1" ht="15" customHeight="1">
      <c r="A10" s="28"/>
      <c r="B10" s="34"/>
      <c r="C10" s="32"/>
      <c r="D10" s="34"/>
      <c r="E10" s="34"/>
      <c r="F10" s="16"/>
      <c r="G10" s="34"/>
      <c r="H10" s="66"/>
      <c r="I10" s="97">
        <f t="shared" si="0"/>
        <v>0</v>
      </c>
      <c r="J10" s="32"/>
    </row>
    <row r="11" spans="1:10" s="7" customFormat="1" ht="13.5" thickBot="1">
      <c r="A11" s="83"/>
      <c r="B11" s="83" t="s">
        <v>19</v>
      </c>
      <c r="C11" s="84" t="s">
        <v>117</v>
      </c>
      <c r="D11" s="83"/>
      <c r="E11" s="83"/>
      <c r="F11" s="85"/>
      <c r="G11" s="83"/>
      <c r="H11" s="86"/>
      <c r="I11" s="87">
        <f>SUM(I5:I10)</f>
        <v>0</v>
      </c>
      <c r="J11" s="22"/>
    </row>
    <row r="12" spans="1:10" s="7" customFormat="1" ht="13.5" thickTop="1">
      <c r="A12" s="22"/>
      <c r="B12" s="22"/>
      <c r="C12" s="35"/>
      <c r="D12" s="22"/>
      <c r="E12" s="22"/>
      <c r="F12" s="16"/>
      <c r="G12" s="22"/>
      <c r="H12" s="36"/>
      <c r="I12" s="37"/>
      <c r="J12" s="22"/>
    </row>
    <row r="13" spans="1:10" s="7" customFormat="1">
      <c r="A13" s="22"/>
      <c r="B13" s="22"/>
      <c r="C13" s="35"/>
      <c r="D13" s="22"/>
      <c r="E13" s="22"/>
      <c r="F13" s="16"/>
      <c r="G13" s="22"/>
      <c r="H13" s="36"/>
      <c r="I13" s="37"/>
      <c r="J13" s="22"/>
    </row>
    <row r="14" spans="1:10" s="7" customFormat="1">
      <c r="A14" s="76" t="s">
        <v>35</v>
      </c>
      <c r="B14" s="77" t="s">
        <v>15</v>
      </c>
      <c r="C14" s="78"/>
      <c r="D14" s="79"/>
      <c r="E14" s="79"/>
      <c r="F14" s="80" t="s">
        <v>16</v>
      </c>
      <c r="G14" s="77" t="s">
        <v>17</v>
      </c>
      <c r="H14" s="81" t="s">
        <v>18</v>
      </c>
      <c r="I14" s="82" t="s">
        <v>19</v>
      </c>
      <c r="J14" s="22"/>
    </row>
    <row r="15" spans="1:10" s="7" customFormat="1" ht="15.75">
      <c r="A15" s="23"/>
      <c r="B15" s="69" t="s">
        <v>80</v>
      </c>
      <c r="C15" s="21"/>
      <c r="D15" s="17"/>
      <c r="E15" s="17"/>
      <c r="F15" s="16"/>
      <c r="G15" s="18"/>
      <c r="H15" s="19"/>
      <c r="I15" s="20"/>
      <c r="J15" s="22"/>
    </row>
    <row r="16" spans="1:10" s="7" customFormat="1">
      <c r="A16" s="133">
        <v>1</v>
      </c>
      <c r="B16" s="30" t="s">
        <v>43</v>
      </c>
      <c r="C16" s="30" t="s">
        <v>85</v>
      </c>
      <c r="D16" s="30" t="s">
        <v>45</v>
      </c>
      <c r="E16" s="30"/>
      <c r="F16" s="16">
        <v>360</v>
      </c>
      <c r="G16" s="39" t="s">
        <v>23</v>
      </c>
      <c r="H16" s="48">
        <v>0</v>
      </c>
      <c r="I16" s="40">
        <f t="shared" ref="I16:I20" si="1">H16*F16</f>
        <v>0</v>
      </c>
      <c r="J16" s="22"/>
    </row>
    <row r="17" spans="1:10" s="7" customFormat="1" ht="15" customHeight="1">
      <c r="A17" s="38">
        <v>2</v>
      </c>
      <c r="B17" s="30" t="s">
        <v>46</v>
      </c>
      <c r="C17" s="30" t="s">
        <v>44</v>
      </c>
      <c r="D17" s="30" t="s">
        <v>45</v>
      </c>
      <c r="E17" s="30"/>
      <c r="F17" s="16">
        <v>240</v>
      </c>
      <c r="G17" s="39" t="s">
        <v>23</v>
      </c>
      <c r="H17" s="48">
        <v>0</v>
      </c>
      <c r="I17" s="40">
        <f t="shared" si="1"/>
        <v>0</v>
      </c>
      <c r="J17" s="22"/>
    </row>
    <row r="18" spans="1:10" s="7" customFormat="1" ht="15" customHeight="1">
      <c r="A18" s="38">
        <v>3</v>
      </c>
      <c r="B18" s="30" t="s">
        <v>47</v>
      </c>
      <c r="C18" s="30" t="s">
        <v>44</v>
      </c>
      <c r="D18" s="30" t="s">
        <v>45</v>
      </c>
      <c r="E18" s="30"/>
      <c r="F18" s="16">
        <v>25</v>
      </c>
      <c r="G18" s="39" t="s">
        <v>23</v>
      </c>
      <c r="H18" s="48">
        <v>0</v>
      </c>
      <c r="I18" s="40">
        <f t="shared" si="1"/>
        <v>0</v>
      </c>
      <c r="J18" s="22"/>
    </row>
    <row r="19" spans="1:10" s="7" customFormat="1" ht="15" customHeight="1">
      <c r="A19" s="38">
        <v>4</v>
      </c>
      <c r="B19" s="30" t="s">
        <v>43</v>
      </c>
      <c r="C19" s="30" t="s">
        <v>84</v>
      </c>
      <c r="D19" s="30" t="s">
        <v>45</v>
      </c>
      <c r="E19" s="30"/>
      <c r="F19" s="16">
        <v>390</v>
      </c>
      <c r="G19" s="39" t="s">
        <v>23</v>
      </c>
      <c r="H19" s="48">
        <v>0</v>
      </c>
      <c r="I19" s="40">
        <f t="shared" si="1"/>
        <v>0</v>
      </c>
      <c r="J19" s="22"/>
    </row>
    <row r="20" spans="1:10" s="7" customFormat="1" ht="15" customHeight="1">
      <c r="A20" s="38">
        <v>5</v>
      </c>
      <c r="B20" s="30" t="s">
        <v>43</v>
      </c>
      <c r="C20" s="30" t="s">
        <v>104</v>
      </c>
      <c r="D20" s="30" t="s">
        <v>45</v>
      </c>
      <c r="E20" s="30"/>
      <c r="F20" s="16">
        <v>10</v>
      </c>
      <c r="G20" s="39" t="s">
        <v>23</v>
      </c>
      <c r="H20" s="48">
        <v>0</v>
      </c>
      <c r="I20" s="40">
        <f t="shared" si="1"/>
        <v>0</v>
      </c>
      <c r="J20" s="22"/>
    </row>
    <row r="21" spans="1:10" s="7" customFormat="1" ht="15" customHeight="1">
      <c r="A21" s="38">
        <v>6</v>
      </c>
      <c r="B21" s="116" t="s">
        <v>121</v>
      </c>
      <c r="C21" s="116"/>
      <c r="D21" s="116"/>
      <c r="E21" s="32" t="s">
        <v>122</v>
      </c>
      <c r="F21" s="116">
        <v>8</v>
      </c>
      <c r="G21" s="116" t="s">
        <v>23</v>
      </c>
      <c r="H21" s="105">
        <v>0</v>
      </c>
      <c r="I21" s="105">
        <f>+F21*H21</f>
        <v>0</v>
      </c>
      <c r="J21" s="22"/>
    </row>
    <row r="22" spans="1:10" s="7" customFormat="1" ht="15" customHeight="1">
      <c r="A22" s="38"/>
      <c r="B22" s="116" t="s">
        <v>123</v>
      </c>
      <c r="C22" s="116"/>
      <c r="D22" s="116"/>
      <c r="E22" s="32"/>
      <c r="F22" s="116"/>
      <c r="G22" s="116"/>
      <c r="H22" s="105"/>
      <c r="I22" s="105"/>
      <c r="J22" s="22"/>
    </row>
    <row r="23" spans="1:10" s="7" customFormat="1">
      <c r="A23" s="38"/>
      <c r="B23" s="16"/>
      <c r="C23" s="33"/>
      <c r="D23" s="41"/>
      <c r="E23" s="41"/>
      <c r="F23" s="41"/>
      <c r="G23" s="30"/>
      <c r="H23" s="31"/>
      <c r="I23" s="40"/>
      <c r="J23" s="22"/>
    </row>
    <row r="24" spans="1:10" s="7" customFormat="1" ht="13.5" thickBot="1">
      <c r="A24" s="60"/>
      <c r="B24" s="83" t="s">
        <v>19</v>
      </c>
      <c r="C24" s="84" t="s">
        <v>117</v>
      </c>
      <c r="D24" s="84"/>
      <c r="E24" s="84"/>
      <c r="F24" s="83"/>
      <c r="G24" s="83"/>
      <c r="H24" s="88"/>
      <c r="I24" s="89">
        <f>SUM(I16:I23)</f>
        <v>0</v>
      </c>
      <c r="J24" s="22"/>
    </row>
    <row r="25" spans="1:10" s="6" customFormat="1" ht="13.5" thickTop="1">
      <c r="A25" s="42"/>
      <c r="B25" s="43"/>
      <c r="C25" s="44"/>
      <c r="D25" s="42"/>
      <c r="E25" s="42"/>
      <c r="F25" s="42"/>
      <c r="G25" s="44"/>
      <c r="H25" s="45"/>
      <c r="I25" s="20"/>
      <c r="J25" s="46"/>
    </row>
    <row r="26" spans="1:10">
      <c r="A26" s="18"/>
      <c r="B26" s="18"/>
      <c r="C26" s="17"/>
      <c r="D26" s="18"/>
      <c r="E26" s="18"/>
      <c r="F26" s="18"/>
      <c r="G26" s="18"/>
      <c r="H26" s="19"/>
      <c r="I26" s="20"/>
      <c r="J26" s="18"/>
    </row>
    <row r="27" spans="1:10">
      <c r="A27" s="76" t="s">
        <v>35</v>
      </c>
      <c r="B27" s="77" t="s">
        <v>15</v>
      </c>
      <c r="C27" s="78"/>
      <c r="D27" s="79"/>
      <c r="E27" s="79"/>
      <c r="F27" s="80" t="s">
        <v>16</v>
      </c>
      <c r="G27" s="77" t="s">
        <v>17</v>
      </c>
      <c r="H27" s="81" t="s">
        <v>18</v>
      </c>
      <c r="I27" s="82" t="s">
        <v>19</v>
      </c>
      <c r="J27" s="18"/>
    </row>
    <row r="28" spans="1:10">
      <c r="A28" s="18"/>
      <c r="B28" s="69" t="s">
        <v>81</v>
      </c>
      <c r="C28" s="18"/>
      <c r="D28" s="18"/>
      <c r="E28" s="18"/>
      <c r="F28" s="18"/>
      <c r="G28" s="18"/>
      <c r="H28" s="90"/>
      <c r="I28" s="90"/>
      <c r="J28" s="5"/>
    </row>
    <row r="29" spans="1:10" ht="15" customHeight="1">
      <c r="A29" s="18">
        <v>1</v>
      </c>
      <c r="B29" s="91" t="s">
        <v>99</v>
      </c>
      <c r="C29" s="34" t="s">
        <v>87</v>
      </c>
      <c r="D29" s="92" t="s">
        <v>100</v>
      </c>
      <c r="E29" s="34" t="s">
        <v>86</v>
      </c>
      <c r="F29" s="32">
        <f>+F5</f>
        <v>2</v>
      </c>
      <c r="G29" s="34" t="s">
        <v>20</v>
      </c>
      <c r="H29" s="93">
        <v>0</v>
      </c>
      <c r="I29" s="93">
        <f t="shared" ref="I29:I40" si="2">+F29*H29</f>
        <v>0</v>
      </c>
      <c r="J29" s="18"/>
    </row>
    <row r="30" spans="1:10" ht="15" customHeight="1">
      <c r="A30" s="18">
        <v>2</v>
      </c>
      <c r="B30" s="91" t="s">
        <v>99</v>
      </c>
      <c r="C30" s="34" t="s">
        <v>88</v>
      </c>
      <c r="D30" s="92" t="s">
        <v>100</v>
      </c>
      <c r="E30" s="34" t="s">
        <v>86</v>
      </c>
      <c r="F30" s="32">
        <f>+F6</f>
        <v>13</v>
      </c>
      <c r="G30" s="34" t="s">
        <v>20</v>
      </c>
      <c r="H30" s="93">
        <v>0</v>
      </c>
      <c r="I30" s="93">
        <f t="shared" si="2"/>
        <v>0</v>
      </c>
      <c r="J30" s="18"/>
    </row>
    <row r="31" spans="1:10">
      <c r="A31" s="18">
        <v>3</v>
      </c>
      <c r="B31" s="30" t="s">
        <v>43</v>
      </c>
      <c r="C31" s="34" t="s">
        <v>85</v>
      </c>
      <c r="D31" s="34" t="s">
        <v>89</v>
      </c>
      <c r="E31" s="34" t="s">
        <v>86</v>
      </c>
      <c r="F31" s="32">
        <f>+F16</f>
        <v>360</v>
      </c>
      <c r="G31" s="34" t="s">
        <v>23</v>
      </c>
      <c r="H31" s="93">
        <v>0</v>
      </c>
      <c r="I31" s="93">
        <f t="shared" si="2"/>
        <v>0</v>
      </c>
      <c r="J31" s="18"/>
    </row>
    <row r="32" spans="1:10">
      <c r="A32" s="18">
        <v>4</v>
      </c>
      <c r="B32" s="30" t="s">
        <v>43</v>
      </c>
      <c r="C32" s="34" t="s">
        <v>44</v>
      </c>
      <c r="D32" s="34" t="s">
        <v>89</v>
      </c>
      <c r="E32" s="34" t="s">
        <v>86</v>
      </c>
      <c r="F32" s="32">
        <f>+F17+F18</f>
        <v>265</v>
      </c>
      <c r="G32" s="34" t="s">
        <v>23</v>
      </c>
      <c r="H32" s="93">
        <v>0</v>
      </c>
      <c r="I32" s="93">
        <f t="shared" si="2"/>
        <v>0</v>
      </c>
      <c r="J32" s="18"/>
    </row>
    <row r="33" spans="1:12">
      <c r="A33" s="18">
        <v>5</v>
      </c>
      <c r="B33" s="30" t="s">
        <v>43</v>
      </c>
      <c r="C33" s="34" t="s">
        <v>84</v>
      </c>
      <c r="D33" s="34" t="s">
        <v>89</v>
      </c>
      <c r="E33" s="34" t="s">
        <v>86</v>
      </c>
      <c r="F33" s="32">
        <f>+F19</f>
        <v>390</v>
      </c>
      <c r="G33" s="34" t="s">
        <v>23</v>
      </c>
      <c r="H33" s="93">
        <v>0</v>
      </c>
      <c r="I33" s="93">
        <f t="shared" si="2"/>
        <v>0</v>
      </c>
      <c r="J33" s="18"/>
    </row>
    <row r="34" spans="1:12">
      <c r="A34" s="18">
        <v>6</v>
      </c>
      <c r="B34" s="30" t="s">
        <v>43</v>
      </c>
      <c r="C34" s="34" t="s">
        <v>104</v>
      </c>
      <c r="D34" s="34"/>
      <c r="E34" s="34" t="s">
        <v>86</v>
      </c>
      <c r="F34" s="32">
        <f>+F20</f>
        <v>10</v>
      </c>
      <c r="G34" s="34" t="s">
        <v>23</v>
      </c>
      <c r="H34" s="93">
        <v>0</v>
      </c>
      <c r="I34" s="93">
        <f>+F34*H34</f>
        <v>0</v>
      </c>
      <c r="J34" s="18"/>
    </row>
    <row r="35" spans="1:12">
      <c r="A35" s="18">
        <v>7</v>
      </c>
      <c r="B35" s="34" t="s">
        <v>90</v>
      </c>
      <c r="C35" s="34" t="s">
        <v>98</v>
      </c>
      <c r="D35" s="34" t="s">
        <v>91</v>
      </c>
      <c r="E35" s="34" t="s">
        <v>86</v>
      </c>
      <c r="F35" s="32">
        <f>+F7</f>
        <v>15</v>
      </c>
      <c r="G35" s="34" t="s">
        <v>20</v>
      </c>
      <c r="H35" s="93">
        <v>0</v>
      </c>
      <c r="I35" s="93">
        <f t="shared" si="2"/>
        <v>0</v>
      </c>
      <c r="J35" s="18"/>
    </row>
    <row r="36" spans="1:12">
      <c r="A36" s="18">
        <v>8</v>
      </c>
      <c r="B36" s="34" t="s">
        <v>92</v>
      </c>
      <c r="C36" s="34" t="s">
        <v>98</v>
      </c>
      <c r="D36" s="34" t="s">
        <v>93</v>
      </c>
      <c r="E36" s="34" t="s">
        <v>86</v>
      </c>
      <c r="F36" s="32">
        <f>+F8</f>
        <v>52</v>
      </c>
      <c r="G36" s="34" t="s">
        <v>20</v>
      </c>
      <c r="H36" s="93">
        <v>0</v>
      </c>
      <c r="I36" s="93">
        <f t="shared" si="2"/>
        <v>0</v>
      </c>
      <c r="J36" s="18"/>
    </row>
    <row r="37" spans="1:12">
      <c r="A37" s="18">
        <v>9</v>
      </c>
      <c r="B37" s="34" t="s">
        <v>38</v>
      </c>
      <c r="C37" s="34" t="s">
        <v>94</v>
      </c>
      <c r="D37" s="34" t="s">
        <v>101</v>
      </c>
      <c r="E37" s="34" t="s">
        <v>86</v>
      </c>
      <c r="F37" s="32">
        <v>2</v>
      </c>
      <c r="G37" s="34" t="s">
        <v>95</v>
      </c>
      <c r="H37" s="93">
        <v>0</v>
      </c>
      <c r="I37" s="93">
        <f t="shared" si="2"/>
        <v>0</v>
      </c>
      <c r="J37" s="18"/>
    </row>
    <row r="38" spans="1:12">
      <c r="A38" s="18">
        <v>10</v>
      </c>
      <c r="B38" s="34" t="s">
        <v>103</v>
      </c>
      <c r="C38" s="34" t="s">
        <v>50</v>
      </c>
      <c r="D38" s="32"/>
      <c r="E38" s="34" t="s">
        <v>86</v>
      </c>
      <c r="F38" s="32">
        <v>65</v>
      </c>
      <c r="G38" s="34" t="s">
        <v>20</v>
      </c>
      <c r="H38" s="93">
        <v>0</v>
      </c>
      <c r="I38" s="93">
        <f t="shared" si="2"/>
        <v>0</v>
      </c>
      <c r="J38" s="18"/>
    </row>
    <row r="39" spans="1:12">
      <c r="A39" s="18">
        <v>11</v>
      </c>
      <c r="B39" s="34" t="s">
        <v>103</v>
      </c>
      <c r="C39" s="34" t="s">
        <v>96</v>
      </c>
      <c r="D39" s="32"/>
      <c r="E39" s="34" t="s">
        <v>86</v>
      </c>
      <c r="F39" s="32">
        <v>5</v>
      </c>
      <c r="G39" s="34" t="s">
        <v>20</v>
      </c>
      <c r="H39" s="93">
        <v>0</v>
      </c>
      <c r="I39" s="93">
        <f t="shared" si="2"/>
        <v>0</v>
      </c>
      <c r="J39" s="18"/>
    </row>
    <row r="40" spans="1:12">
      <c r="A40" s="18">
        <v>12</v>
      </c>
      <c r="B40" s="18" t="s">
        <v>97</v>
      </c>
      <c r="C40" s="17"/>
      <c r="D40" s="18"/>
      <c r="E40" s="18"/>
      <c r="F40" s="18">
        <f>+Sv_schod!E12</f>
        <v>64</v>
      </c>
      <c r="G40" s="18" t="s">
        <v>20</v>
      </c>
      <c r="H40" s="19">
        <v>0</v>
      </c>
      <c r="I40" s="93">
        <f t="shared" si="2"/>
        <v>0</v>
      </c>
      <c r="J40" s="18"/>
    </row>
    <row r="41" spans="1:12">
      <c r="A41" s="18">
        <v>13</v>
      </c>
      <c r="B41" s="116" t="s">
        <v>121</v>
      </c>
      <c r="C41" s="30"/>
      <c r="D41" s="94"/>
      <c r="E41" s="34"/>
      <c r="F41" s="32">
        <f>+F21</f>
        <v>8</v>
      </c>
      <c r="G41" s="34" t="s">
        <v>23</v>
      </c>
      <c r="H41" s="93">
        <v>0</v>
      </c>
      <c r="I41" s="93">
        <f>+F41*H41</f>
        <v>0</v>
      </c>
      <c r="J41" s="18"/>
    </row>
    <row r="42" spans="1:12">
      <c r="A42" s="18"/>
      <c r="B42" s="18"/>
      <c r="C42" s="17"/>
      <c r="D42" s="18"/>
      <c r="E42" s="18"/>
      <c r="F42" s="18"/>
      <c r="G42" s="18"/>
      <c r="H42" s="19"/>
      <c r="I42" s="93"/>
      <c r="J42" s="18"/>
    </row>
    <row r="43" spans="1:12">
      <c r="A43" s="18"/>
      <c r="B43" s="18"/>
      <c r="C43" s="17"/>
      <c r="D43" s="18"/>
      <c r="E43" s="18"/>
      <c r="F43" s="18"/>
      <c r="G43" s="18"/>
      <c r="H43" s="19"/>
      <c r="I43" s="19"/>
      <c r="J43" s="18"/>
    </row>
    <row r="44" spans="1:12" ht="13.5" thickBot="1">
      <c r="A44" s="60"/>
      <c r="B44" s="83" t="s">
        <v>19</v>
      </c>
      <c r="C44" s="84" t="s">
        <v>117</v>
      </c>
      <c r="D44" s="84"/>
      <c r="E44" s="84"/>
      <c r="F44" s="83"/>
      <c r="G44" s="83"/>
      <c r="H44" s="88"/>
      <c r="I44" s="89">
        <f>SUM(I29:I43)</f>
        <v>0</v>
      </c>
      <c r="J44" s="89"/>
    </row>
    <row r="45" spans="1:12" ht="13.5" thickTop="1">
      <c r="A45" s="18"/>
      <c r="B45" s="18"/>
      <c r="C45" s="17"/>
      <c r="D45" s="18"/>
      <c r="E45" s="18"/>
      <c r="F45" s="18"/>
      <c r="G45" s="18"/>
      <c r="H45" s="19"/>
      <c r="I45" s="19"/>
      <c r="J45" s="18"/>
    </row>
    <row r="46" spans="1:12">
      <c r="A46" s="18"/>
      <c r="B46" s="18"/>
      <c r="C46" s="17"/>
      <c r="D46" s="18"/>
      <c r="E46" s="18"/>
      <c r="F46" s="18"/>
      <c r="G46" s="18"/>
      <c r="H46" s="19"/>
      <c r="I46" s="19"/>
      <c r="J46" s="18"/>
    </row>
    <row r="47" spans="1:12">
      <c r="A47" s="18"/>
      <c r="B47" s="18"/>
      <c r="C47" s="17"/>
      <c r="D47" s="18"/>
      <c r="E47" s="18"/>
      <c r="F47" s="18"/>
      <c r="G47" s="18"/>
      <c r="H47" s="19"/>
      <c r="I47" s="19"/>
      <c r="J47" s="18"/>
    </row>
    <row r="48" spans="1:12">
      <c r="A48" s="18"/>
      <c r="B48" s="18"/>
      <c r="C48" s="17"/>
      <c r="D48" s="18"/>
      <c r="E48" s="18"/>
      <c r="F48" s="18"/>
      <c r="G48" s="18"/>
      <c r="H48" s="19"/>
      <c r="I48" s="20"/>
      <c r="J48" s="18"/>
      <c r="K48" s="18"/>
      <c r="L48" s="18"/>
    </row>
    <row r="49" spans="1:12">
      <c r="A49" s="18"/>
      <c r="B49" s="18"/>
      <c r="C49" s="17"/>
      <c r="D49" s="18"/>
      <c r="E49" s="18"/>
      <c r="F49" s="18"/>
      <c r="G49" s="18"/>
      <c r="H49" s="19"/>
      <c r="I49" s="20"/>
      <c r="J49" s="18"/>
      <c r="K49" s="18"/>
      <c r="L49" s="18"/>
    </row>
    <row r="50" spans="1:12">
      <c r="A50" s="18"/>
      <c r="B50" s="18"/>
      <c r="C50" s="17"/>
      <c r="D50" s="18"/>
      <c r="E50" s="18"/>
      <c r="F50" s="18"/>
      <c r="G50" s="18"/>
      <c r="H50" s="19"/>
      <c r="I50" s="20"/>
      <c r="J50" s="18"/>
      <c r="K50" s="18"/>
      <c r="L50" s="18"/>
    </row>
    <row r="51" spans="1:12">
      <c r="A51" s="18"/>
      <c r="B51" s="18"/>
      <c r="C51" s="17"/>
      <c r="D51" s="18"/>
      <c r="E51" s="18"/>
      <c r="F51" s="18"/>
      <c r="G51" s="18"/>
      <c r="H51" s="19"/>
      <c r="I51" s="20"/>
      <c r="J51" s="18"/>
      <c r="K51" s="18"/>
      <c r="L51" s="18"/>
    </row>
    <row r="52" spans="1:12">
      <c r="A52" s="18"/>
      <c r="B52" s="18"/>
      <c r="C52" s="17"/>
      <c r="D52" s="18"/>
      <c r="E52" s="18"/>
      <c r="F52" s="18"/>
      <c r="G52" s="18"/>
      <c r="H52" s="19"/>
      <c r="I52" s="20"/>
      <c r="J52" s="18"/>
      <c r="K52" s="18"/>
      <c r="L52" s="18"/>
    </row>
    <row r="53" spans="1:12">
      <c r="A53" s="18"/>
      <c r="B53" s="18"/>
      <c r="C53" s="17"/>
      <c r="D53" s="18"/>
      <c r="E53" s="18"/>
      <c r="F53" s="18"/>
      <c r="G53" s="18"/>
      <c r="H53" s="19"/>
      <c r="I53" s="20"/>
      <c r="J53" s="18"/>
      <c r="K53" s="18"/>
      <c r="L53" s="18"/>
    </row>
    <row r="54" spans="1:12">
      <c r="A54" s="18"/>
      <c r="B54" s="18"/>
      <c r="C54" s="17"/>
      <c r="D54" s="18"/>
      <c r="E54" s="18"/>
      <c r="F54" s="18"/>
      <c r="G54" s="18"/>
      <c r="H54" s="19"/>
      <c r="I54" s="20"/>
      <c r="J54" s="18"/>
      <c r="K54" s="18"/>
      <c r="L54" s="18"/>
    </row>
    <row r="55" spans="1:12">
      <c r="A55" s="18"/>
      <c r="B55" s="18"/>
      <c r="C55" s="17"/>
      <c r="D55" s="18"/>
      <c r="E55" s="18"/>
      <c r="F55" s="18"/>
      <c r="G55" s="18"/>
      <c r="H55" s="19"/>
      <c r="I55" s="20"/>
      <c r="J55" s="18"/>
      <c r="K55" s="18"/>
      <c r="L55" s="18"/>
    </row>
    <row r="56" spans="1:12">
      <c r="A56" s="18"/>
      <c r="B56" s="18"/>
      <c r="C56" s="17"/>
      <c r="D56" s="18"/>
      <c r="E56" s="18"/>
      <c r="F56" s="18"/>
      <c r="G56" s="18"/>
      <c r="H56" s="19"/>
      <c r="I56" s="20"/>
      <c r="J56" s="18"/>
      <c r="K56" s="18"/>
      <c r="L56" s="18"/>
    </row>
    <row r="57" spans="1:12">
      <c r="A57" s="18"/>
      <c r="B57" s="18"/>
      <c r="C57" s="17"/>
      <c r="D57" s="18"/>
      <c r="E57" s="18"/>
      <c r="F57" s="18"/>
      <c r="G57" s="18"/>
      <c r="H57" s="19"/>
      <c r="I57" s="20"/>
      <c r="J57" s="18"/>
      <c r="K57" s="18"/>
      <c r="L57" s="18"/>
    </row>
    <row r="58" spans="1:12">
      <c r="A58" s="18"/>
      <c r="B58" s="18"/>
      <c r="C58" s="17"/>
      <c r="D58" s="18"/>
      <c r="E58" s="18"/>
      <c r="F58" s="18"/>
      <c r="G58" s="18"/>
      <c r="H58" s="19"/>
      <c r="I58" s="20"/>
      <c r="J58" s="18"/>
      <c r="K58" s="18"/>
      <c r="L58" s="18"/>
    </row>
    <row r="59" spans="1:12">
      <c r="A59" s="18"/>
      <c r="B59" s="18"/>
      <c r="C59" s="17"/>
      <c r="D59" s="18"/>
      <c r="E59" s="18"/>
      <c r="F59" s="18"/>
      <c r="G59" s="18"/>
      <c r="H59" s="19"/>
      <c r="I59" s="20"/>
      <c r="J59" s="18"/>
      <c r="K59" s="18"/>
      <c r="L59" s="18"/>
    </row>
    <row r="60" spans="1:12">
      <c r="A60" s="18"/>
      <c r="B60" s="18"/>
      <c r="C60" s="17"/>
      <c r="D60" s="18"/>
      <c r="E60" s="18"/>
      <c r="F60" s="18"/>
      <c r="G60" s="18"/>
      <c r="H60" s="19"/>
      <c r="I60" s="20"/>
      <c r="J60" s="18"/>
      <c r="K60" s="18"/>
      <c r="L60" s="18"/>
    </row>
  </sheetData>
  <pageMargins left="0.70866141732283472" right="0.70866141732283472" top="0.78740157480314965" bottom="0.78740157480314965" header="0.31496062992125984" footer="0.31496062992125984"/>
  <pageSetup paperSize="9" scale="96" firstPageNumber="0" orientation="portrait" horizontalDpi="300" verticalDpi="300" r:id="rId1"/>
  <headerFooter>
    <oddHeader>&amp;L&amp;"-,Obyčejné"&amp;8Škola Botanická</oddHeader>
    <oddFooter>&amp;C&amp;"-,Obyčejné"&amp;9&amp;P/&amp;N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P30"/>
  <sheetViews>
    <sheetView showZeros="0" tabSelected="1" workbookViewId="0">
      <selection activeCell="L20" sqref="L20"/>
    </sheetView>
  </sheetViews>
  <sheetFormatPr defaultColWidth="9.75" defaultRowHeight="12.75"/>
  <cols>
    <col min="1" max="1" width="4.375" style="1" customWidth="1"/>
    <col min="2" max="2" width="6.75" style="74" customWidth="1"/>
    <col min="3" max="3" width="63.375" style="14" customWidth="1"/>
    <col min="4" max="4" width="13.125" style="8" customWidth="1"/>
    <col min="5" max="5" width="4.75" style="56" bestFit="1" customWidth="1"/>
    <col min="6" max="6" width="2.375" style="1" bestFit="1" customWidth="1"/>
    <col min="7" max="7" width="8.875" style="59" bestFit="1" customWidth="1"/>
    <col min="8" max="8" width="12.25" style="59" bestFit="1" customWidth="1"/>
    <col min="9" max="9" width="4.5" style="1" customWidth="1"/>
    <col min="10" max="16384" width="9.75" style="1"/>
  </cols>
  <sheetData>
    <row r="1" spans="1:12">
      <c r="A1" s="18"/>
      <c r="B1" s="70"/>
      <c r="C1" s="35" t="s">
        <v>24</v>
      </c>
      <c r="D1" s="47"/>
      <c r="E1" s="54"/>
      <c r="F1" s="18"/>
      <c r="G1" s="57"/>
      <c r="H1" s="57"/>
      <c r="I1" s="18"/>
      <c r="J1" s="18"/>
      <c r="K1" s="18"/>
      <c r="L1" s="18"/>
    </row>
    <row r="2" spans="1:12">
      <c r="A2" s="18"/>
      <c r="B2" s="70"/>
      <c r="C2" s="35"/>
      <c r="D2" s="47"/>
      <c r="E2" s="54"/>
      <c r="F2" s="18"/>
      <c r="G2" s="57"/>
      <c r="H2" s="57"/>
      <c r="I2" s="18"/>
      <c r="J2" s="18"/>
      <c r="K2" s="18"/>
      <c r="L2" s="18"/>
    </row>
    <row r="3" spans="1:12">
      <c r="A3" s="18"/>
      <c r="B3" s="126" t="s">
        <v>30</v>
      </c>
      <c r="C3" s="17"/>
      <c r="D3" s="47"/>
      <c r="E3" s="54"/>
      <c r="F3" s="18"/>
      <c r="G3" s="57"/>
      <c r="H3" s="57"/>
      <c r="I3" s="18"/>
      <c r="J3" s="18"/>
      <c r="K3" s="18"/>
      <c r="L3" s="18"/>
    </row>
    <row r="4" spans="1:12">
      <c r="A4" s="18"/>
      <c r="B4" s="126" t="s">
        <v>31</v>
      </c>
      <c r="C4" s="17"/>
      <c r="D4" s="47"/>
      <c r="E4" s="54"/>
      <c r="F4" s="18"/>
      <c r="G4" s="57"/>
      <c r="H4" s="57"/>
      <c r="I4" s="18"/>
      <c r="J4" s="18"/>
      <c r="K4" s="18"/>
      <c r="L4" s="18"/>
    </row>
    <row r="5" spans="1:12">
      <c r="A5" s="18"/>
      <c r="B5" s="71"/>
      <c r="C5" s="33"/>
      <c r="D5" s="48"/>
      <c r="E5" s="54"/>
      <c r="F5" s="18"/>
      <c r="G5" s="57"/>
      <c r="H5" s="57"/>
      <c r="I5" s="18"/>
      <c r="J5" s="18"/>
      <c r="K5" s="18"/>
      <c r="L5" s="18"/>
    </row>
    <row r="6" spans="1:12">
      <c r="A6" s="18"/>
      <c r="B6" s="71"/>
      <c r="C6" s="33"/>
      <c r="D6" s="48"/>
      <c r="E6" s="54"/>
      <c r="F6" s="18"/>
      <c r="G6" s="57"/>
      <c r="H6" s="57"/>
      <c r="I6" s="18"/>
      <c r="J6" s="18"/>
      <c r="K6" s="18"/>
      <c r="L6" s="18"/>
    </row>
    <row r="7" spans="1:12">
      <c r="A7" s="49" t="s">
        <v>35</v>
      </c>
      <c r="B7" s="72" t="s">
        <v>15</v>
      </c>
      <c r="C7" s="51"/>
      <c r="D7" s="52"/>
      <c r="E7" s="55" t="s">
        <v>16</v>
      </c>
      <c r="F7" s="50" t="s">
        <v>17</v>
      </c>
      <c r="G7" s="58" t="s">
        <v>18</v>
      </c>
      <c r="H7" s="58" t="s">
        <v>19</v>
      </c>
      <c r="I7" s="18"/>
      <c r="J7" s="18"/>
      <c r="K7" s="18"/>
      <c r="L7" s="18"/>
    </row>
    <row r="8" spans="1:12" ht="77.25" customHeight="1">
      <c r="A8" s="18"/>
      <c r="B8" s="64" t="s">
        <v>32</v>
      </c>
      <c r="C8" s="134" t="s">
        <v>118</v>
      </c>
      <c r="D8" s="125" t="s">
        <v>112</v>
      </c>
      <c r="E8" s="136">
        <v>2</v>
      </c>
      <c r="F8" s="137" t="s">
        <v>20</v>
      </c>
      <c r="G8" s="138">
        <v>0</v>
      </c>
      <c r="H8" s="57">
        <f>+E8*G8</f>
        <v>0</v>
      </c>
      <c r="I8" s="18"/>
      <c r="J8" s="18"/>
      <c r="K8" s="18"/>
      <c r="L8" s="18"/>
    </row>
    <row r="9" spans="1:12" ht="81" customHeight="1">
      <c r="A9" s="18"/>
      <c r="B9" s="64" t="s">
        <v>37</v>
      </c>
      <c r="C9" s="134" t="s">
        <v>119</v>
      </c>
      <c r="D9" s="125" t="s">
        <v>113</v>
      </c>
      <c r="E9" s="136">
        <v>32</v>
      </c>
      <c r="F9" s="137" t="s">
        <v>20</v>
      </c>
      <c r="G9" s="138">
        <v>0</v>
      </c>
      <c r="H9" s="57">
        <f t="shared" ref="H9:H10" si="0">+E9*G9</f>
        <v>0</v>
      </c>
      <c r="I9" s="18"/>
      <c r="J9" s="18"/>
      <c r="K9" s="18"/>
      <c r="L9" s="18"/>
    </row>
    <row r="10" spans="1:12" ht="81.75" customHeight="1">
      <c r="A10" s="18"/>
      <c r="B10" s="64" t="s">
        <v>33</v>
      </c>
      <c r="C10" s="135" t="s">
        <v>120</v>
      </c>
      <c r="D10" s="53" t="s">
        <v>114</v>
      </c>
      <c r="E10" s="136">
        <v>30</v>
      </c>
      <c r="F10" s="137" t="s">
        <v>20</v>
      </c>
      <c r="G10" s="138">
        <v>0</v>
      </c>
      <c r="H10" s="57">
        <f t="shared" si="0"/>
        <v>0</v>
      </c>
      <c r="I10" s="18"/>
      <c r="J10" s="18"/>
      <c r="K10" s="18"/>
      <c r="L10" s="18"/>
    </row>
    <row r="11" spans="1:12">
      <c r="A11" s="18"/>
      <c r="B11" s="71"/>
      <c r="C11" s="33"/>
      <c r="D11" s="48"/>
      <c r="E11" s="54"/>
      <c r="F11" s="18"/>
      <c r="G11" s="57"/>
      <c r="H11" s="57"/>
      <c r="I11" s="18"/>
      <c r="J11" s="18"/>
      <c r="K11" s="18"/>
      <c r="L11" s="18"/>
    </row>
    <row r="12" spans="1:12" ht="13.5" thickBot="1">
      <c r="A12" s="60"/>
      <c r="B12" s="139" t="s">
        <v>116</v>
      </c>
      <c r="C12" s="139"/>
      <c r="D12" s="61"/>
      <c r="E12" s="62">
        <f>SUM(E7:E11)</f>
        <v>64</v>
      </c>
      <c r="F12" s="60"/>
      <c r="G12" s="63"/>
      <c r="H12" s="63">
        <f>SUM(H7:H11)</f>
        <v>0</v>
      </c>
      <c r="I12" s="18"/>
      <c r="J12" s="18"/>
      <c r="K12" s="18"/>
      <c r="L12" s="18"/>
    </row>
    <row r="13" spans="1:12" ht="13.5" thickTop="1">
      <c r="A13" s="18"/>
      <c r="B13" s="71"/>
      <c r="C13" s="33"/>
      <c r="D13" s="48"/>
      <c r="E13" s="54"/>
      <c r="F13" s="18"/>
      <c r="G13" s="57"/>
      <c r="H13" s="57"/>
      <c r="I13" s="18"/>
      <c r="J13" s="18"/>
      <c r="K13" s="18"/>
      <c r="L13" s="18"/>
    </row>
    <row r="14" spans="1:12">
      <c r="A14" s="18"/>
      <c r="B14" s="71"/>
      <c r="C14" s="33"/>
      <c r="D14" s="48"/>
      <c r="E14" s="54"/>
      <c r="F14" s="18"/>
      <c r="G14" s="57"/>
      <c r="H14" s="57"/>
      <c r="I14" s="18"/>
      <c r="J14" s="18"/>
      <c r="K14" s="18"/>
      <c r="L14" s="18"/>
    </row>
    <row r="15" spans="1:12">
      <c r="A15" s="18"/>
      <c r="B15" s="71"/>
      <c r="C15" s="33"/>
      <c r="D15" s="48"/>
      <c r="E15" s="54"/>
      <c r="F15" s="18"/>
      <c r="G15" s="57"/>
      <c r="H15" s="57"/>
      <c r="I15" s="18"/>
      <c r="J15" s="18"/>
      <c r="K15" s="18"/>
      <c r="L15" s="18"/>
    </row>
    <row r="16" spans="1:12">
      <c r="A16" s="18"/>
      <c r="B16" s="71"/>
      <c r="C16" s="33"/>
      <c r="D16" s="48"/>
      <c r="E16" s="54"/>
      <c r="F16" s="18"/>
      <c r="G16" s="57"/>
      <c r="H16" s="57"/>
      <c r="I16" s="18"/>
      <c r="J16" s="18"/>
      <c r="K16" s="18"/>
      <c r="L16" s="18"/>
    </row>
    <row r="17" spans="1:16">
      <c r="A17" s="18"/>
      <c r="B17" s="71"/>
      <c r="C17" s="33"/>
      <c r="D17" s="48"/>
      <c r="E17" s="54"/>
      <c r="F17" s="18"/>
      <c r="G17" s="57"/>
      <c r="H17" s="57"/>
      <c r="I17" s="18"/>
      <c r="J17" s="18"/>
      <c r="K17" s="18"/>
      <c r="L17" s="18"/>
    </row>
    <row r="18" spans="1:16">
      <c r="A18" s="18"/>
      <c r="B18" s="71"/>
      <c r="C18" s="33"/>
      <c r="D18" s="48"/>
      <c r="E18" s="54"/>
      <c r="F18" s="18"/>
      <c r="G18" s="57"/>
      <c r="H18" s="57"/>
      <c r="I18" s="18"/>
      <c r="J18" s="18"/>
      <c r="K18" s="18"/>
      <c r="L18" s="18"/>
    </row>
    <row r="19" spans="1:16">
      <c r="A19" s="18"/>
      <c r="B19" s="71"/>
      <c r="C19" s="33"/>
      <c r="D19" s="48"/>
      <c r="E19" s="54"/>
      <c r="F19" s="18"/>
      <c r="G19" s="57"/>
      <c r="H19" s="57"/>
      <c r="I19" s="18"/>
      <c r="J19" s="18"/>
      <c r="K19" s="18"/>
      <c r="L19" s="18"/>
    </row>
    <row r="20" spans="1:16">
      <c r="A20" s="18"/>
      <c r="B20" s="71"/>
      <c r="C20" s="33"/>
      <c r="D20" s="48"/>
      <c r="E20" s="54"/>
      <c r="F20" s="18"/>
      <c r="G20" s="57"/>
      <c r="H20" s="57"/>
      <c r="I20" s="18"/>
      <c r="J20" s="18"/>
      <c r="K20" s="18"/>
      <c r="L20" s="18"/>
    </row>
    <row r="21" spans="1:16">
      <c r="A21" s="18"/>
      <c r="B21" s="71"/>
      <c r="C21" s="33"/>
      <c r="D21" s="48"/>
      <c r="E21" s="54"/>
      <c r="F21" s="18"/>
      <c r="G21" s="57"/>
      <c r="H21" s="57"/>
      <c r="I21" s="18"/>
      <c r="J21" s="18"/>
      <c r="K21" s="18"/>
      <c r="L21" s="18"/>
    </row>
    <row r="22" spans="1:16" s="56" customFormat="1">
      <c r="A22" s="1"/>
      <c r="B22" s="73"/>
      <c r="C22" s="120"/>
      <c r="D22" s="9"/>
      <c r="F22" s="1"/>
      <c r="G22" s="59"/>
      <c r="H22" s="59"/>
      <c r="I22" s="1"/>
      <c r="J22" s="1"/>
      <c r="K22" s="1"/>
      <c r="L22" s="1"/>
      <c r="M22" s="1"/>
      <c r="N22" s="1"/>
      <c r="O22" s="1"/>
      <c r="P22" s="1"/>
    </row>
    <row r="23" spans="1:16" s="56" customFormat="1">
      <c r="A23" s="1"/>
      <c r="B23" s="73"/>
      <c r="C23" s="120"/>
      <c r="D23" s="9"/>
      <c r="F23" s="1"/>
      <c r="G23" s="59"/>
      <c r="H23" s="59"/>
      <c r="I23" s="1"/>
      <c r="J23" s="1"/>
      <c r="K23" s="1"/>
      <c r="L23" s="1"/>
      <c r="M23" s="1"/>
      <c r="N23" s="1"/>
      <c r="O23" s="1"/>
      <c r="P23" s="1"/>
    </row>
    <row r="24" spans="1:16" s="56" customFormat="1">
      <c r="A24" s="1"/>
      <c r="B24" s="73"/>
      <c r="C24" s="120"/>
      <c r="D24" s="9"/>
      <c r="F24" s="1"/>
      <c r="G24" s="59"/>
      <c r="H24" s="59"/>
      <c r="I24" s="1"/>
      <c r="J24" s="1"/>
      <c r="K24" s="1"/>
      <c r="L24" s="1"/>
      <c r="M24" s="1"/>
      <c r="N24" s="1"/>
      <c r="O24" s="1"/>
      <c r="P24" s="1"/>
    </row>
    <row r="25" spans="1:16" s="56" customFormat="1">
      <c r="A25" s="1"/>
      <c r="B25" s="73"/>
      <c r="C25" s="120"/>
      <c r="D25" s="9"/>
      <c r="F25" s="1"/>
      <c r="G25" s="59"/>
      <c r="H25" s="59"/>
      <c r="I25" s="1"/>
      <c r="J25" s="1"/>
      <c r="K25" s="1"/>
      <c r="L25" s="1"/>
      <c r="M25" s="1"/>
      <c r="N25" s="1"/>
      <c r="O25" s="1"/>
      <c r="P25" s="1"/>
    </row>
    <row r="26" spans="1:16" s="56" customFormat="1">
      <c r="A26" s="1"/>
      <c r="B26" s="73"/>
      <c r="C26" s="120"/>
      <c r="D26" s="9"/>
      <c r="F26" s="1"/>
      <c r="G26" s="59"/>
      <c r="H26" s="59"/>
      <c r="I26" s="1"/>
      <c r="J26" s="1"/>
      <c r="K26" s="1"/>
      <c r="L26" s="1"/>
      <c r="M26" s="1"/>
      <c r="N26" s="1"/>
      <c r="O26" s="1"/>
      <c r="P26" s="1"/>
    </row>
    <row r="27" spans="1:16" s="56" customFormat="1">
      <c r="A27" s="1"/>
      <c r="B27" s="73"/>
      <c r="C27" s="120"/>
      <c r="D27" s="9"/>
      <c r="F27" s="1"/>
      <c r="G27" s="59"/>
      <c r="H27" s="59"/>
      <c r="I27" s="1"/>
      <c r="J27" s="1"/>
      <c r="K27" s="1"/>
      <c r="L27" s="1"/>
      <c r="M27" s="1"/>
      <c r="N27" s="1"/>
      <c r="O27" s="1"/>
      <c r="P27" s="1"/>
    </row>
    <row r="28" spans="1:16" s="56" customFormat="1">
      <c r="A28" s="1"/>
      <c r="B28" s="73"/>
      <c r="C28" s="120"/>
      <c r="D28" s="9"/>
      <c r="F28" s="1"/>
      <c r="G28" s="59"/>
      <c r="H28" s="59"/>
      <c r="I28" s="1"/>
      <c r="J28" s="1"/>
      <c r="K28" s="1"/>
      <c r="L28" s="1"/>
      <c r="M28" s="1"/>
      <c r="N28" s="1"/>
      <c r="O28" s="1"/>
      <c r="P28" s="1"/>
    </row>
    <row r="29" spans="1:16" s="56" customFormat="1">
      <c r="A29" s="1"/>
      <c r="B29" s="73"/>
      <c r="C29" s="120"/>
      <c r="D29" s="9"/>
      <c r="F29" s="1"/>
      <c r="G29" s="59"/>
      <c r="H29" s="59"/>
      <c r="I29" s="1"/>
      <c r="J29" s="1"/>
      <c r="K29" s="1"/>
      <c r="L29" s="1"/>
      <c r="M29" s="1"/>
      <c r="N29" s="1"/>
      <c r="O29" s="1"/>
      <c r="P29" s="1"/>
    </row>
    <row r="30" spans="1:16" s="56" customFormat="1">
      <c r="A30" s="1"/>
      <c r="B30" s="73"/>
      <c r="C30" s="120"/>
      <c r="D30" s="9"/>
      <c r="F30" s="1"/>
      <c r="G30" s="59"/>
      <c r="H30" s="59"/>
      <c r="I30" s="1"/>
      <c r="J30" s="1"/>
      <c r="K30" s="1"/>
      <c r="L30" s="1"/>
      <c r="M30" s="1"/>
      <c r="N30" s="1"/>
      <c r="O30" s="1"/>
      <c r="P30" s="1"/>
    </row>
  </sheetData>
  <mergeCells count="1">
    <mergeCell ref="B12:C12"/>
  </mergeCells>
  <pageMargins left="0.70866141732283472" right="0.70866141732283472" top="0.78740157480314965" bottom="0.78740157480314965" header="0.31496062992125984" footer="0.31496062992125984"/>
  <pageSetup paperSize="9" firstPageNumber="0" orientation="landscape" horizontalDpi="300" verticalDpi="300" r:id="rId1"/>
  <headerFooter>
    <oddHeader>&amp;L&amp;"-,Obyčejné"&amp;8Škola Botanická</oddHeader>
    <oddFooter>&amp;C&amp;"-,Obyčejné"&amp;9&amp;P/&amp;N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K214"/>
  <sheetViews>
    <sheetView showZeros="0" tabSelected="1" workbookViewId="0">
      <selection activeCell="L20" sqref="L20"/>
    </sheetView>
  </sheetViews>
  <sheetFormatPr defaultRowHeight="12"/>
  <cols>
    <col min="1" max="1" width="1" customWidth="1"/>
    <col min="2" max="2" width="21.125" customWidth="1"/>
    <col min="3" max="3" width="12" bestFit="1" customWidth="1"/>
    <col min="4" max="4" width="8.75" style="10" bestFit="1" customWidth="1"/>
    <col min="5" max="5" width="4.75" bestFit="1" customWidth="1"/>
    <col min="6" max="6" width="2.5" bestFit="1" customWidth="1"/>
    <col min="7" max="7" width="9.75" style="11" bestFit="1" customWidth="1"/>
    <col min="8" max="8" width="12.125" style="12" customWidth="1"/>
    <col min="10" max="10" width="3.375" customWidth="1"/>
    <col min="11" max="11" width="3.5" bestFit="1" customWidth="1"/>
  </cols>
  <sheetData>
    <row r="1" spans="1:11" ht="15.75">
      <c r="A1" s="98"/>
      <c r="B1" s="99"/>
      <c r="C1" s="16"/>
      <c r="D1" s="41"/>
      <c r="E1" s="16"/>
      <c r="F1" s="16"/>
      <c r="G1" s="100"/>
      <c r="H1" s="101"/>
      <c r="I1" s="16"/>
    </row>
    <row r="2" spans="1:11" s="13" customFormat="1" ht="15.75">
      <c r="A2" s="102"/>
      <c r="B2" s="107" t="s">
        <v>25</v>
      </c>
      <c r="C2" s="102"/>
      <c r="D2" s="103"/>
      <c r="E2" s="104"/>
      <c r="F2" s="102"/>
      <c r="G2" s="105"/>
      <c r="H2" s="106"/>
      <c r="I2" s="102"/>
    </row>
    <row r="3" spans="1:11" s="13" customFormat="1" ht="15.75">
      <c r="A3" s="102"/>
      <c r="B3" s="107"/>
      <c r="C3" s="102"/>
      <c r="D3" s="103"/>
      <c r="E3" s="104"/>
      <c r="F3" s="102"/>
      <c r="G3" s="105"/>
      <c r="H3" s="106"/>
      <c r="I3" s="102"/>
    </row>
    <row r="4" spans="1:11" s="13" customFormat="1" ht="12.75">
      <c r="A4" s="102"/>
      <c r="B4" s="115" t="s">
        <v>79</v>
      </c>
      <c r="C4" s="102"/>
      <c r="D4" s="103"/>
      <c r="E4" s="104"/>
      <c r="F4" s="102"/>
      <c r="G4" s="105"/>
      <c r="H4" s="105"/>
      <c r="I4" s="102"/>
    </row>
    <row r="5" spans="1:11" s="13" customFormat="1" ht="12.75">
      <c r="A5" s="102"/>
      <c r="B5" s="115"/>
      <c r="C5" s="102"/>
      <c r="D5" s="103"/>
      <c r="E5" s="104"/>
      <c r="F5" s="102"/>
      <c r="G5" s="105"/>
      <c r="H5" s="105"/>
      <c r="I5" s="102"/>
    </row>
    <row r="6" spans="1:11" s="13" customFormat="1" ht="12.75">
      <c r="A6" s="15"/>
      <c r="B6" s="115" t="s">
        <v>78</v>
      </c>
      <c r="C6" s="102"/>
      <c r="D6" s="103"/>
      <c r="E6" s="104"/>
      <c r="F6" s="102"/>
      <c r="G6" s="105"/>
      <c r="H6" s="105"/>
      <c r="I6" s="15"/>
    </row>
    <row r="7" spans="1:11" s="13" customFormat="1" ht="12.75">
      <c r="A7" s="15"/>
      <c r="B7" s="77" t="s">
        <v>15</v>
      </c>
      <c r="C7" s="76"/>
      <c r="D7" s="114"/>
      <c r="E7" s="80" t="s">
        <v>16</v>
      </c>
      <c r="F7" s="77" t="s">
        <v>17</v>
      </c>
      <c r="G7" s="81" t="s">
        <v>18</v>
      </c>
      <c r="H7" s="81" t="s">
        <v>19</v>
      </c>
      <c r="I7" s="15"/>
    </row>
    <row r="8" spans="1:11" s="13" customFormat="1" ht="12.75">
      <c r="A8" s="15"/>
      <c r="B8" s="116" t="s">
        <v>65</v>
      </c>
      <c r="C8" s="116" t="s">
        <v>66</v>
      </c>
      <c r="D8" s="116" t="s">
        <v>111</v>
      </c>
      <c r="E8" s="116">
        <v>5</v>
      </c>
      <c r="F8" s="116" t="s">
        <v>20</v>
      </c>
      <c r="G8" s="105">
        <v>0</v>
      </c>
      <c r="H8" s="105">
        <f>+E8*G8</f>
        <v>0</v>
      </c>
      <c r="I8" s="15"/>
      <c r="J8" s="13">
        <v>3</v>
      </c>
      <c r="K8" s="13">
        <f>+E8*J8</f>
        <v>15</v>
      </c>
    </row>
    <row r="9" spans="1:11" s="13" customFormat="1" ht="12.75">
      <c r="A9" s="15"/>
      <c r="B9" s="121" t="s">
        <v>41</v>
      </c>
      <c r="C9" s="122"/>
      <c r="D9" s="121" t="s">
        <v>40</v>
      </c>
      <c r="E9" s="123">
        <v>7</v>
      </c>
      <c r="F9" s="121" t="s">
        <v>20</v>
      </c>
      <c r="G9" s="124">
        <v>0</v>
      </c>
      <c r="H9" s="105">
        <f t="shared" ref="H9:H16" si="0">+E9*G9</f>
        <v>0</v>
      </c>
      <c r="I9" s="15">
        <v>7</v>
      </c>
      <c r="J9" s="13">
        <v>2</v>
      </c>
      <c r="K9" s="13">
        <f t="shared" ref="K9:K16" si="1">+E9*J9</f>
        <v>14</v>
      </c>
    </row>
    <row r="10" spans="1:11" s="13" customFormat="1" ht="12.75">
      <c r="A10" s="15"/>
      <c r="B10" s="116" t="s">
        <v>67</v>
      </c>
      <c r="C10" s="116"/>
      <c r="D10" s="116" t="s">
        <v>26</v>
      </c>
      <c r="E10" s="116">
        <v>17</v>
      </c>
      <c r="F10" s="116" t="s">
        <v>20</v>
      </c>
      <c r="G10" s="105">
        <v>0</v>
      </c>
      <c r="H10" s="105">
        <f t="shared" si="0"/>
        <v>0</v>
      </c>
      <c r="I10" s="15"/>
      <c r="J10" s="13">
        <v>1</v>
      </c>
      <c r="K10" s="13">
        <f t="shared" si="1"/>
        <v>17</v>
      </c>
    </row>
    <row r="11" spans="1:11" s="13" customFormat="1" ht="12.75">
      <c r="A11" s="15"/>
      <c r="B11" s="116" t="s">
        <v>68</v>
      </c>
      <c r="C11" s="116"/>
      <c r="D11" s="116" t="s">
        <v>27</v>
      </c>
      <c r="E11" s="116">
        <v>1</v>
      </c>
      <c r="F11" s="116" t="s">
        <v>20</v>
      </c>
      <c r="G11" s="105">
        <v>0</v>
      </c>
      <c r="H11" s="105">
        <f t="shared" si="0"/>
        <v>0</v>
      </c>
      <c r="I11" s="15"/>
      <c r="J11" s="13">
        <v>3</v>
      </c>
      <c r="K11" s="13">
        <f t="shared" si="1"/>
        <v>3</v>
      </c>
    </row>
    <row r="12" spans="1:11" s="13" customFormat="1" ht="12.75">
      <c r="A12" s="15"/>
      <c r="B12" s="116" t="s">
        <v>69</v>
      </c>
      <c r="C12" s="116" t="s">
        <v>70</v>
      </c>
      <c r="D12" s="116" t="s">
        <v>71</v>
      </c>
      <c r="E12" s="116">
        <v>1</v>
      </c>
      <c r="F12" s="116" t="s">
        <v>20</v>
      </c>
      <c r="G12" s="105">
        <v>0</v>
      </c>
      <c r="H12" s="105">
        <f t="shared" si="0"/>
        <v>0</v>
      </c>
      <c r="I12" s="15"/>
      <c r="K12" s="13">
        <f t="shared" si="1"/>
        <v>0</v>
      </c>
    </row>
    <row r="13" spans="1:11" s="13" customFormat="1" ht="12.75">
      <c r="A13" s="15"/>
      <c r="B13" s="116" t="s">
        <v>72</v>
      </c>
      <c r="C13" s="116" t="s">
        <v>39</v>
      </c>
      <c r="D13" s="116" t="s">
        <v>73</v>
      </c>
      <c r="E13" s="116">
        <v>5</v>
      </c>
      <c r="F13" s="116" t="s">
        <v>20</v>
      </c>
      <c r="G13" s="105">
        <v>0</v>
      </c>
      <c r="H13" s="105">
        <f t="shared" si="0"/>
        <v>0</v>
      </c>
      <c r="I13" s="15"/>
      <c r="J13" s="13">
        <v>1</v>
      </c>
      <c r="K13" s="13">
        <f t="shared" si="1"/>
        <v>5</v>
      </c>
    </row>
    <row r="14" spans="1:11" s="13" customFormat="1" ht="12.75">
      <c r="A14" s="15"/>
      <c r="B14" s="116" t="s">
        <v>105</v>
      </c>
      <c r="C14" s="116" t="s">
        <v>106</v>
      </c>
      <c r="D14" s="116" t="s">
        <v>107</v>
      </c>
      <c r="E14" s="116">
        <v>1</v>
      </c>
      <c r="F14" s="116" t="s">
        <v>20</v>
      </c>
      <c r="G14" s="105">
        <v>0</v>
      </c>
      <c r="H14" s="105">
        <f t="shared" si="0"/>
        <v>0</v>
      </c>
      <c r="I14" s="15"/>
      <c r="J14" s="13">
        <v>4</v>
      </c>
      <c r="K14" s="13">
        <f t="shared" si="1"/>
        <v>4</v>
      </c>
    </row>
    <row r="15" spans="1:11" s="13" customFormat="1" ht="12.75">
      <c r="A15" s="15"/>
      <c r="B15" s="116" t="s">
        <v>74</v>
      </c>
      <c r="C15" s="116"/>
      <c r="D15" s="116"/>
      <c r="E15" s="116">
        <v>30</v>
      </c>
      <c r="F15" s="116" t="s">
        <v>20</v>
      </c>
      <c r="G15" s="105">
        <v>0</v>
      </c>
      <c r="H15" s="105">
        <f t="shared" si="0"/>
        <v>0</v>
      </c>
      <c r="I15" s="15"/>
      <c r="K15" s="13">
        <f t="shared" si="1"/>
        <v>0</v>
      </c>
    </row>
    <row r="16" spans="1:11" s="13" customFormat="1" ht="12.75">
      <c r="A16" s="15"/>
      <c r="B16" s="116" t="s">
        <v>75</v>
      </c>
      <c r="C16" s="116"/>
      <c r="D16" s="116" t="s">
        <v>76</v>
      </c>
      <c r="E16" s="116">
        <v>1</v>
      </c>
      <c r="F16" s="116" t="s">
        <v>20</v>
      </c>
      <c r="G16" s="105">
        <v>0</v>
      </c>
      <c r="H16" s="105">
        <f t="shared" si="0"/>
        <v>0</v>
      </c>
      <c r="I16" s="15"/>
      <c r="J16" s="13">
        <v>4</v>
      </c>
      <c r="K16" s="13">
        <f t="shared" si="1"/>
        <v>4</v>
      </c>
    </row>
    <row r="17" spans="1:11" s="13" customFormat="1" ht="12.75">
      <c r="A17" s="15"/>
      <c r="B17" s="108"/>
      <c r="C17" s="102"/>
      <c r="D17" s="117"/>
      <c r="E17" s="104"/>
      <c r="F17" s="102"/>
      <c r="G17" s="105"/>
      <c r="H17" s="105"/>
      <c r="I17" s="15"/>
    </row>
    <row r="18" spans="1:11" s="13" customFormat="1" ht="12.75">
      <c r="A18" s="15"/>
      <c r="B18" s="108" t="s">
        <v>28</v>
      </c>
      <c r="C18" s="102"/>
      <c r="D18" s="117"/>
      <c r="E18" s="104"/>
      <c r="F18" s="102"/>
      <c r="G18" s="105"/>
      <c r="H18" s="105">
        <f>SUM(H8:H17)</f>
        <v>0</v>
      </c>
      <c r="I18" s="15"/>
    </row>
    <row r="19" spans="1:11" s="13" customFormat="1" ht="12.75">
      <c r="A19" s="15"/>
      <c r="B19" s="108" t="s">
        <v>77</v>
      </c>
      <c r="C19" s="102"/>
      <c r="D19" s="117"/>
      <c r="E19" s="109">
        <v>0.3</v>
      </c>
      <c r="F19" s="102"/>
      <c r="G19" s="105"/>
      <c r="H19" s="105">
        <f>+H18*E19</f>
        <v>0</v>
      </c>
      <c r="I19" s="15"/>
    </row>
    <row r="20" spans="1:11" s="13" customFormat="1" ht="13.5" thickBot="1">
      <c r="A20" s="15"/>
      <c r="B20" s="110" t="s">
        <v>19</v>
      </c>
      <c r="C20" s="111"/>
      <c r="D20" s="118"/>
      <c r="E20" s="112"/>
      <c r="F20" s="111"/>
      <c r="G20" s="113"/>
      <c r="H20" s="113">
        <f>+H18+H19</f>
        <v>0</v>
      </c>
      <c r="I20" s="15"/>
      <c r="K20" s="13">
        <f>SUM(K8:K19)</f>
        <v>62</v>
      </c>
    </row>
    <row r="21" spans="1:11" s="13" customFormat="1" ht="12.75">
      <c r="A21" s="15"/>
      <c r="B21" s="108"/>
      <c r="C21" s="102"/>
      <c r="D21" s="117"/>
      <c r="E21" s="104"/>
      <c r="F21" s="102"/>
      <c r="G21" s="105"/>
      <c r="H21" s="105"/>
      <c r="I21" s="15"/>
    </row>
    <row r="22" spans="1:11" s="13" customFormat="1" ht="12.75">
      <c r="A22" s="15"/>
      <c r="B22" s="108"/>
      <c r="C22" s="102"/>
      <c r="D22" s="117"/>
      <c r="E22" s="104"/>
      <c r="F22" s="102"/>
      <c r="G22" s="105"/>
      <c r="H22" s="105"/>
      <c r="I22" s="15"/>
    </row>
    <row r="23" spans="1:11" s="13" customFormat="1" ht="12.75">
      <c r="A23" s="15"/>
      <c r="B23" s="108" t="s">
        <v>34</v>
      </c>
      <c r="C23" s="102"/>
      <c r="D23" s="119" t="s">
        <v>42</v>
      </c>
      <c r="E23" s="104">
        <v>1</v>
      </c>
      <c r="F23" s="102" t="s">
        <v>20</v>
      </c>
      <c r="G23" s="105">
        <v>0</v>
      </c>
      <c r="H23" s="105">
        <f t="shared" ref="H23" si="2">+E23*G23</f>
        <v>0</v>
      </c>
      <c r="I23" s="15"/>
    </row>
    <row r="24" spans="1:11" s="13" customFormat="1" ht="12.75">
      <c r="A24" s="15"/>
      <c r="B24" s="108"/>
      <c r="C24" s="102"/>
      <c r="D24" s="117"/>
      <c r="E24" s="104"/>
      <c r="F24" s="102"/>
      <c r="G24" s="105"/>
      <c r="H24" s="105"/>
      <c r="I24" s="15"/>
    </row>
    <row r="25" spans="1:11" s="13" customFormat="1" ht="12.75">
      <c r="A25" s="15"/>
      <c r="B25" s="108"/>
      <c r="C25" s="102"/>
      <c r="D25" s="117"/>
      <c r="E25" s="104"/>
      <c r="F25" s="102"/>
      <c r="G25" s="105"/>
      <c r="H25" s="105"/>
      <c r="I25" s="15"/>
    </row>
    <row r="26" spans="1:11" s="13" customFormat="1" ht="13.5" thickBot="1">
      <c r="A26" s="15"/>
      <c r="B26" s="128" t="s">
        <v>28</v>
      </c>
      <c r="C26" s="129"/>
      <c r="D26" s="130"/>
      <c r="E26" s="131"/>
      <c r="F26" s="129"/>
      <c r="G26" s="132"/>
      <c r="H26" s="132">
        <f>+H20+H23</f>
        <v>0</v>
      </c>
      <c r="I26" s="15"/>
    </row>
    <row r="27" spans="1:11" s="13" customFormat="1" ht="13.5" thickTop="1">
      <c r="A27" s="15"/>
      <c r="B27" s="108"/>
      <c r="C27" s="102"/>
      <c r="D27" s="117"/>
      <c r="E27" s="104"/>
      <c r="F27" s="102"/>
      <c r="G27" s="105"/>
      <c r="H27" s="105"/>
      <c r="I27" s="15"/>
    </row>
    <row r="28" spans="1:11" s="13" customFormat="1" ht="12.75">
      <c r="A28" s="15"/>
      <c r="B28" s="108"/>
      <c r="C28" s="102"/>
      <c r="D28" s="117"/>
      <c r="E28" s="104"/>
      <c r="F28" s="102"/>
      <c r="G28" s="105"/>
      <c r="H28" s="105"/>
      <c r="I28" s="15"/>
    </row>
    <row r="29" spans="1:11" s="13" customFormat="1" ht="12.75">
      <c r="A29" s="15"/>
      <c r="B29" s="108"/>
      <c r="C29" s="102"/>
      <c r="D29" s="117"/>
      <c r="E29" s="104"/>
      <c r="F29" s="102"/>
      <c r="G29" s="105"/>
      <c r="H29" s="105"/>
      <c r="I29" s="15"/>
    </row>
    <row r="30" spans="1:11" s="13" customFormat="1" ht="12.75">
      <c r="A30" s="15"/>
      <c r="B30" s="108"/>
      <c r="C30" s="102"/>
      <c r="D30" s="117"/>
      <c r="E30" s="104"/>
      <c r="F30" s="102"/>
      <c r="G30" s="105"/>
      <c r="H30" s="105"/>
      <c r="I30" s="15"/>
    </row>
    <row r="31" spans="1:11" s="13" customFormat="1" ht="12.75">
      <c r="A31" s="15"/>
      <c r="B31" s="108"/>
      <c r="C31" s="102"/>
      <c r="D31" s="117"/>
      <c r="E31" s="104"/>
      <c r="F31" s="102"/>
      <c r="G31" s="105"/>
      <c r="H31" s="105"/>
      <c r="I31" s="15"/>
    </row>
    <row r="32" spans="1:11" s="13" customFormat="1" ht="12.75">
      <c r="A32" s="15"/>
      <c r="B32" s="108"/>
      <c r="C32" s="102"/>
      <c r="D32" s="117"/>
      <c r="E32" s="104"/>
      <c r="F32" s="102"/>
      <c r="G32" s="105"/>
      <c r="H32" s="105"/>
      <c r="I32" s="15"/>
    </row>
    <row r="33" spans="1:9" s="13" customFormat="1" ht="12.75">
      <c r="A33" s="15"/>
      <c r="B33" s="108"/>
      <c r="C33" s="102"/>
      <c r="D33" s="117"/>
      <c r="E33" s="104"/>
      <c r="F33" s="102"/>
      <c r="G33" s="105"/>
      <c r="H33" s="105"/>
      <c r="I33" s="15"/>
    </row>
    <row r="34" spans="1:9" s="13" customFormat="1" ht="12.75">
      <c r="A34" s="15"/>
      <c r="B34" s="108"/>
      <c r="C34" s="102"/>
      <c r="D34" s="117"/>
      <c r="E34" s="104"/>
      <c r="F34" s="102"/>
      <c r="G34" s="105"/>
      <c r="H34" s="105"/>
      <c r="I34" s="15"/>
    </row>
    <row r="35" spans="1:9" s="13" customFormat="1" ht="12.75">
      <c r="A35" s="15"/>
      <c r="B35" s="108"/>
      <c r="C35" s="102"/>
      <c r="D35" s="117"/>
      <c r="E35" s="104"/>
      <c r="F35" s="102"/>
      <c r="G35" s="105"/>
      <c r="H35" s="105"/>
      <c r="I35" s="15"/>
    </row>
    <row r="36" spans="1:9" s="13" customFormat="1" ht="12.75">
      <c r="A36" s="15"/>
      <c r="B36" s="108"/>
      <c r="C36" s="102"/>
      <c r="D36" s="117"/>
      <c r="E36" s="104"/>
      <c r="F36" s="102"/>
      <c r="G36" s="105"/>
      <c r="H36" s="105"/>
      <c r="I36" s="15"/>
    </row>
    <row r="37" spans="1:9" s="13" customFormat="1" ht="12.75">
      <c r="A37" s="15"/>
      <c r="B37" s="108"/>
      <c r="C37" s="102"/>
      <c r="D37" s="117"/>
      <c r="E37" s="104"/>
      <c r="F37" s="102"/>
      <c r="G37" s="105"/>
      <c r="H37" s="105"/>
      <c r="I37" s="15"/>
    </row>
    <row r="38" spans="1:9" s="13" customFormat="1" ht="12.75">
      <c r="A38" s="15"/>
      <c r="B38" s="108"/>
      <c r="C38" s="102"/>
      <c r="D38" s="117"/>
      <c r="E38" s="104"/>
      <c r="F38" s="102"/>
      <c r="G38" s="105"/>
      <c r="H38" s="105"/>
      <c r="I38" s="15"/>
    </row>
    <row r="39" spans="1:9" s="13" customFormat="1" ht="12.75">
      <c r="A39" s="15"/>
      <c r="B39" s="108"/>
      <c r="C39" s="102"/>
      <c r="D39" s="117"/>
      <c r="E39" s="104"/>
      <c r="F39" s="102"/>
      <c r="G39" s="105"/>
      <c r="H39" s="105"/>
      <c r="I39" s="15"/>
    </row>
    <row r="40" spans="1:9" s="13" customFormat="1" ht="12.75">
      <c r="A40" s="15"/>
      <c r="B40" s="108"/>
      <c r="C40" s="102"/>
      <c r="D40" s="117"/>
      <c r="E40" s="104"/>
      <c r="F40" s="102"/>
      <c r="G40" s="105"/>
      <c r="H40" s="105"/>
      <c r="I40" s="15"/>
    </row>
    <row r="41" spans="1:9" s="13" customFormat="1" ht="12.75">
      <c r="A41" s="15"/>
      <c r="B41" s="108"/>
      <c r="C41" s="102"/>
      <c r="D41" s="117"/>
      <c r="E41" s="104"/>
      <c r="F41" s="102"/>
      <c r="G41" s="105"/>
      <c r="H41" s="105"/>
      <c r="I41" s="15"/>
    </row>
    <row r="42" spans="1:9" s="13" customFormat="1" ht="12.75">
      <c r="A42" s="15"/>
      <c r="B42" s="108"/>
      <c r="C42" s="102"/>
      <c r="D42" s="117"/>
      <c r="E42" s="104"/>
      <c r="F42" s="102"/>
      <c r="G42" s="105"/>
      <c r="H42" s="105"/>
      <c r="I42" s="15"/>
    </row>
    <row r="43" spans="1:9" s="13" customFormat="1" ht="12.75">
      <c r="A43" s="15"/>
      <c r="B43" s="108"/>
      <c r="C43" s="102"/>
      <c r="D43" s="117"/>
      <c r="E43" s="104"/>
      <c r="F43" s="102"/>
      <c r="G43" s="105"/>
      <c r="H43" s="105"/>
      <c r="I43" s="15"/>
    </row>
    <row r="44" spans="1:9" s="13" customFormat="1" ht="12.75">
      <c r="A44" s="15"/>
      <c r="B44" s="108"/>
      <c r="C44" s="102"/>
      <c r="D44" s="117"/>
      <c r="E44" s="104"/>
      <c r="F44" s="102"/>
      <c r="G44" s="105"/>
      <c r="H44" s="105"/>
      <c r="I44" s="15"/>
    </row>
    <row r="45" spans="1:9" s="13" customFormat="1" ht="12.75">
      <c r="A45" s="15"/>
      <c r="B45" s="108"/>
      <c r="C45" s="102"/>
      <c r="D45" s="117"/>
      <c r="E45" s="104"/>
      <c r="F45" s="102"/>
      <c r="G45" s="105"/>
      <c r="H45" s="105"/>
      <c r="I45" s="15"/>
    </row>
    <row r="46" spans="1:9" s="13" customFormat="1" ht="12.75">
      <c r="A46" s="15"/>
      <c r="B46" s="108"/>
      <c r="C46" s="102"/>
      <c r="D46" s="117"/>
      <c r="E46" s="104"/>
      <c r="F46" s="102"/>
      <c r="G46" s="105"/>
      <c r="H46" s="105"/>
      <c r="I46" s="15"/>
    </row>
    <row r="47" spans="1:9" s="13" customFormat="1" ht="12.75">
      <c r="A47" s="15"/>
      <c r="B47" s="108"/>
      <c r="C47" s="102"/>
      <c r="D47" s="117"/>
      <c r="E47" s="104"/>
      <c r="F47" s="102"/>
      <c r="G47" s="105"/>
      <c r="H47" s="105"/>
      <c r="I47" s="15"/>
    </row>
    <row r="48" spans="1:9" s="13" customFormat="1" ht="12.75">
      <c r="A48" s="15"/>
      <c r="B48" s="108"/>
      <c r="C48" s="102"/>
      <c r="D48" s="117"/>
      <c r="E48" s="104"/>
      <c r="F48" s="102"/>
      <c r="G48" s="105"/>
      <c r="H48" s="105"/>
      <c r="I48" s="15"/>
    </row>
    <row r="49" spans="1:9" s="13" customFormat="1" ht="12.75">
      <c r="A49" s="15"/>
      <c r="B49" s="108"/>
      <c r="C49" s="102"/>
      <c r="D49" s="117"/>
      <c r="E49" s="104"/>
      <c r="F49" s="102"/>
      <c r="G49" s="105"/>
      <c r="H49" s="105"/>
      <c r="I49" s="15"/>
    </row>
    <row r="50" spans="1:9" s="13" customFormat="1" ht="12.75">
      <c r="A50" s="15"/>
      <c r="B50" s="108"/>
      <c r="C50" s="102"/>
      <c r="D50" s="117"/>
      <c r="E50" s="104"/>
      <c r="F50" s="102"/>
      <c r="G50" s="105"/>
      <c r="H50" s="105"/>
      <c r="I50" s="15"/>
    </row>
    <row r="51" spans="1:9" s="13" customFormat="1" ht="12.75">
      <c r="A51" s="15"/>
      <c r="B51" s="108"/>
      <c r="C51" s="102"/>
      <c r="D51" s="117"/>
      <c r="E51" s="104"/>
      <c r="F51" s="102"/>
      <c r="G51" s="105"/>
      <c r="H51" s="105"/>
      <c r="I51" s="15"/>
    </row>
    <row r="52" spans="1:9" s="13" customFormat="1" ht="12.75">
      <c r="A52" s="15"/>
      <c r="B52" s="108"/>
      <c r="C52" s="102"/>
      <c r="D52" s="117"/>
      <c r="E52" s="104"/>
      <c r="F52" s="102"/>
      <c r="G52" s="105"/>
      <c r="H52" s="105"/>
      <c r="I52" s="15"/>
    </row>
    <row r="53" spans="1:9" s="13" customFormat="1" ht="12.75">
      <c r="A53" s="15"/>
      <c r="B53" s="108"/>
      <c r="C53" s="102"/>
      <c r="D53" s="117"/>
      <c r="E53" s="104"/>
      <c r="F53" s="102"/>
      <c r="G53" s="105"/>
      <c r="H53" s="105"/>
      <c r="I53" s="15"/>
    </row>
    <row r="54" spans="1:9" s="13" customFormat="1" ht="12.75">
      <c r="A54" s="15"/>
      <c r="B54" s="108"/>
      <c r="C54" s="102"/>
      <c r="D54" s="117"/>
      <c r="E54" s="104"/>
      <c r="F54" s="102"/>
      <c r="G54" s="105"/>
      <c r="H54" s="105"/>
      <c r="I54" s="15"/>
    </row>
    <row r="55" spans="1:9" s="13" customFormat="1" ht="12.75">
      <c r="A55" s="15"/>
      <c r="B55" s="108"/>
      <c r="C55" s="102"/>
      <c r="D55" s="117"/>
      <c r="E55" s="104"/>
      <c r="F55" s="102"/>
      <c r="G55" s="105"/>
      <c r="H55" s="105"/>
      <c r="I55" s="15"/>
    </row>
    <row r="56" spans="1:9" s="13" customFormat="1" ht="12.75">
      <c r="A56" s="15"/>
      <c r="B56" s="108"/>
      <c r="C56" s="102"/>
      <c r="D56" s="117"/>
      <c r="E56" s="104"/>
      <c r="F56" s="102"/>
      <c r="G56" s="105"/>
      <c r="H56" s="105"/>
      <c r="I56" s="15"/>
    </row>
    <row r="57" spans="1:9" s="13" customFormat="1" ht="12.75">
      <c r="A57" s="15"/>
      <c r="B57" s="108"/>
      <c r="C57" s="102"/>
      <c r="D57" s="117"/>
      <c r="E57" s="104"/>
      <c r="F57" s="102"/>
      <c r="G57" s="105"/>
      <c r="H57" s="105"/>
      <c r="I57" s="15"/>
    </row>
    <row r="58" spans="1:9" s="13" customFormat="1" ht="12.75">
      <c r="A58" s="15"/>
      <c r="B58" s="108"/>
      <c r="C58" s="102"/>
      <c r="D58" s="117"/>
      <c r="E58" s="104"/>
      <c r="F58" s="102"/>
      <c r="G58" s="105"/>
      <c r="H58" s="105"/>
      <c r="I58" s="15"/>
    </row>
    <row r="59" spans="1:9" s="13" customFormat="1" ht="12.75">
      <c r="A59" s="15"/>
      <c r="B59" s="108"/>
      <c r="C59" s="102"/>
      <c r="D59" s="117"/>
      <c r="E59" s="104"/>
      <c r="F59" s="102"/>
      <c r="G59" s="105"/>
      <c r="H59" s="105"/>
      <c r="I59" s="15"/>
    </row>
    <row r="60" spans="1:9" s="13" customFormat="1" ht="12.75">
      <c r="A60" s="15"/>
      <c r="B60" s="108"/>
      <c r="C60" s="102"/>
      <c r="D60" s="117"/>
      <c r="E60" s="104"/>
      <c r="F60" s="102"/>
      <c r="G60" s="105"/>
      <c r="H60" s="105"/>
      <c r="I60" s="15"/>
    </row>
    <row r="61" spans="1:9" s="13" customFormat="1" ht="12.75">
      <c r="A61" s="15"/>
      <c r="B61" s="108"/>
      <c r="C61" s="102"/>
      <c r="D61" s="117"/>
      <c r="E61" s="104"/>
      <c r="F61" s="102"/>
      <c r="G61" s="105"/>
      <c r="H61" s="105"/>
      <c r="I61" s="15"/>
    </row>
    <row r="62" spans="1:9" s="13" customFormat="1" ht="12.75">
      <c r="A62" s="15"/>
      <c r="B62" s="108"/>
      <c r="C62" s="102"/>
      <c r="D62" s="117"/>
      <c r="E62" s="104"/>
      <c r="F62" s="102"/>
      <c r="G62" s="105"/>
      <c r="H62" s="105"/>
      <c r="I62" s="15"/>
    </row>
    <row r="63" spans="1:9" s="13" customFormat="1" ht="12.75">
      <c r="A63" s="15"/>
      <c r="B63" s="108"/>
      <c r="C63" s="102"/>
      <c r="D63" s="117"/>
      <c r="E63" s="104"/>
      <c r="F63" s="102"/>
      <c r="G63" s="105"/>
      <c r="H63" s="105"/>
      <c r="I63" s="15"/>
    </row>
    <row r="64" spans="1:9" s="13" customFormat="1" ht="12.75">
      <c r="A64" s="15"/>
      <c r="B64" s="108"/>
      <c r="C64" s="102"/>
      <c r="D64" s="117"/>
      <c r="E64" s="104"/>
      <c r="F64" s="102"/>
      <c r="G64" s="105"/>
      <c r="H64" s="105"/>
      <c r="I64" s="15"/>
    </row>
    <row r="65" spans="1:9" s="13" customFormat="1" ht="12.75">
      <c r="A65" s="15"/>
      <c r="B65" s="108"/>
      <c r="C65" s="102"/>
      <c r="D65" s="117"/>
      <c r="E65" s="104"/>
      <c r="F65" s="102"/>
      <c r="G65" s="105"/>
      <c r="H65" s="105"/>
      <c r="I65" s="15"/>
    </row>
    <row r="66" spans="1:9" s="13" customFormat="1" ht="12.75">
      <c r="A66" s="15"/>
      <c r="B66" s="108"/>
      <c r="C66" s="102"/>
      <c r="D66" s="117"/>
      <c r="E66" s="104"/>
      <c r="F66" s="102"/>
      <c r="G66" s="105"/>
      <c r="H66" s="105"/>
      <c r="I66" s="15"/>
    </row>
    <row r="67" spans="1:9" s="13" customFormat="1" ht="12.75">
      <c r="A67" s="15"/>
      <c r="B67" s="108"/>
      <c r="C67" s="102"/>
      <c r="D67" s="117"/>
      <c r="E67" s="104"/>
      <c r="F67" s="102"/>
      <c r="G67" s="105"/>
      <c r="H67" s="105"/>
      <c r="I67" s="15"/>
    </row>
    <row r="68" spans="1:9" s="13" customFormat="1" ht="12.75">
      <c r="A68" s="15"/>
      <c r="B68" s="108"/>
      <c r="C68" s="102"/>
      <c r="D68" s="117"/>
      <c r="E68" s="104"/>
      <c r="F68" s="102"/>
      <c r="G68" s="105"/>
      <c r="H68" s="105"/>
      <c r="I68" s="15"/>
    </row>
    <row r="69" spans="1:9" s="13" customFormat="1" ht="12.75">
      <c r="A69" s="15"/>
      <c r="B69" s="108"/>
      <c r="C69" s="102"/>
      <c r="D69" s="117"/>
      <c r="E69" s="104"/>
      <c r="F69" s="102"/>
      <c r="G69" s="105"/>
      <c r="H69" s="105"/>
      <c r="I69" s="15"/>
    </row>
    <row r="70" spans="1:9" s="13" customFormat="1" ht="12.75">
      <c r="A70" s="15"/>
      <c r="B70" s="108"/>
      <c r="C70" s="102"/>
      <c r="D70" s="117"/>
      <c r="E70" s="104"/>
      <c r="F70" s="102"/>
      <c r="G70" s="105"/>
      <c r="H70" s="105"/>
      <c r="I70" s="15"/>
    </row>
    <row r="71" spans="1:9" s="13" customFormat="1" ht="12.75">
      <c r="A71" s="15"/>
      <c r="B71" s="108"/>
      <c r="C71" s="102"/>
      <c r="D71" s="117"/>
      <c r="E71" s="104"/>
      <c r="F71" s="102"/>
      <c r="G71" s="105"/>
      <c r="H71" s="105"/>
      <c r="I71" s="15"/>
    </row>
    <row r="72" spans="1:9" s="13" customFormat="1" ht="12.75">
      <c r="A72" s="15"/>
      <c r="B72" s="108"/>
      <c r="C72" s="102"/>
      <c r="D72" s="117"/>
      <c r="E72" s="104"/>
      <c r="F72" s="102"/>
      <c r="G72" s="105"/>
      <c r="H72" s="105"/>
      <c r="I72" s="15"/>
    </row>
    <row r="73" spans="1:9" s="13" customFormat="1" ht="12.75">
      <c r="A73" s="15"/>
      <c r="B73" s="108"/>
      <c r="C73" s="102"/>
      <c r="D73" s="117"/>
      <c r="E73" s="104"/>
      <c r="F73" s="102"/>
      <c r="G73" s="105"/>
      <c r="H73" s="105"/>
      <c r="I73" s="15"/>
    </row>
    <row r="74" spans="1:9" s="13" customFormat="1" ht="12.75">
      <c r="A74" s="15"/>
      <c r="B74" s="108"/>
      <c r="C74" s="102"/>
      <c r="D74" s="117"/>
      <c r="E74" s="104"/>
      <c r="F74" s="102"/>
      <c r="G74" s="105"/>
      <c r="H74" s="105"/>
      <c r="I74" s="15"/>
    </row>
    <row r="75" spans="1:9" s="13" customFormat="1" ht="12.75">
      <c r="A75" s="15"/>
      <c r="B75" s="108"/>
      <c r="C75" s="102"/>
      <c r="D75" s="117"/>
      <c r="E75" s="104"/>
      <c r="F75" s="102"/>
      <c r="G75" s="105"/>
      <c r="H75" s="105"/>
      <c r="I75" s="15"/>
    </row>
    <row r="76" spans="1:9" s="13" customFormat="1" ht="12.75">
      <c r="A76" s="15"/>
      <c r="B76" s="108"/>
      <c r="C76" s="102"/>
      <c r="D76" s="117"/>
      <c r="E76" s="104"/>
      <c r="F76" s="102"/>
      <c r="G76" s="105"/>
      <c r="H76" s="105"/>
      <c r="I76" s="15"/>
    </row>
    <row r="77" spans="1:9" s="13" customFormat="1" ht="12.75">
      <c r="A77" s="15"/>
      <c r="B77" s="108"/>
      <c r="C77" s="102"/>
      <c r="D77" s="117"/>
      <c r="E77" s="104"/>
      <c r="F77" s="102"/>
      <c r="G77" s="105"/>
      <c r="H77" s="105"/>
      <c r="I77" s="15"/>
    </row>
    <row r="78" spans="1:9" s="13" customFormat="1" ht="12.75">
      <c r="A78" s="15"/>
      <c r="B78" s="108"/>
      <c r="C78" s="102"/>
      <c r="D78" s="117"/>
      <c r="E78" s="104"/>
      <c r="F78" s="102"/>
      <c r="G78" s="105"/>
      <c r="H78" s="105"/>
      <c r="I78" s="15"/>
    </row>
    <row r="79" spans="1:9" s="13" customFormat="1" ht="12.75">
      <c r="A79" s="15"/>
      <c r="B79" s="108"/>
      <c r="C79" s="102"/>
      <c r="D79" s="117"/>
      <c r="E79" s="104"/>
      <c r="F79" s="102"/>
      <c r="G79" s="105"/>
      <c r="H79" s="105"/>
      <c r="I79" s="15"/>
    </row>
    <row r="80" spans="1:9" s="13" customFormat="1" ht="12.75">
      <c r="A80" s="15"/>
      <c r="B80" s="108"/>
      <c r="C80" s="102"/>
      <c r="D80" s="117"/>
      <c r="E80" s="104"/>
      <c r="F80" s="102"/>
      <c r="G80" s="105"/>
      <c r="H80" s="105"/>
      <c r="I80" s="15"/>
    </row>
    <row r="81" spans="1:9" s="13" customFormat="1" ht="12.75">
      <c r="A81" s="15"/>
      <c r="B81" s="108"/>
      <c r="C81" s="102"/>
      <c r="D81" s="117"/>
      <c r="E81" s="104"/>
      <c r="F81" s="102"/>
      <c r="G81" s="105"/>
      <c r="H81" s="105"/>
      <c r="I81" s="15"/>
    </row>
    <row r="82" spans="1:9" s="13" customFormat="1" ht="12.75">
      <c r="A82" s="15"/>
      <c r="B82" s="108"/>
      <c r="C82" s="102"/>
      <c r="D82" s="117"/>
      <c r="E82" s="104"/>
      <c r="F82" s="102"/>
      <c r="G82" s="105"/>
      <c r="H82" s="105"/>
      <c r="I82" s="15"/>
    </row>
    <row r="83" spans="1:9" s="13" customFormat="1" ht="12.75">
      <c r="A83" s="15"/>
      <c r="B83" s="108"/>
      <c r="C83" s="102"/>
      <c r="D83" s="117"/>
      <c r="E83" s="104"/>
      <c r="F83" s="102"/>
      <c r="G83" s="105"/>
      <c r="H83" s="105"/>
      <c r="I83" s="15"/>
    </row>
    <row r="84" spans="1:9" s="13" customFormat="1" ht="12.75">
      <c r="A84" s="15"/>
      <c r="B84" s="108"/>
      <c r="C84" s="102"/>
      <c r="D84" s="117"/>
      <c r="E84" s="104"/>
      <c r="F84" s="102"/>
      <c r="G84" s="105"/>
      <c r="H84" s="105"/>
      <c r="I84" s="15"/>
    </row>
    <row r="85" spans="1:9" s="13" customFormat="1" ht="12.75">
      <c r="A85" s="15"/>
      <c r="B85" s="108"/>
      <c r="C85" s="102"/>
      <c r="D85" s="117"/>
      <c r="E85" s="104"/>
      <c r="F85" s="102"/>
      <c r="G85" s="105"/>
      <c r="H85" s="105"/>
      <c r="I85" s="15"/>
    </row>
    <row r="86" spans="1:9" s="13" customFormat="1" ht="12.75">
      <c r="A86" s="15"/>
      <c r="B86" s="108"/>
      <c r="C86" s="102"/>
      <c r="D86" s="117"/>
      <c r="E86" s="104"/>
      <c r="F86" s="102"/>
      <c r="G86" s="105"/>
      <c r="H86" s="105"/>
      <c r="I86" s="15"/>
    </row>
    <row r="87" spans="1:9" s="13" customFormat="1" ht="12.75">
      <c r="A87" s="15"/>
      <c r="B87" s="108"/>
      <c r="C87" s="102"/>
      <c r="D87" s="117"/>
      <c r="E87" s="104"/>
      <c r="F87" s="102"/>
      <c r="G87" s="105"/>
      <c r="H87" s="105"/>
      <c r="I87" s="15"/>
    </row>
    <row r="88" spans="1:9" s="13" customFormat="1" ht="12.75">
      <c r="A88" s="15"/>
      <c r="B88" s="108"/>
      <c r="C88" s="102"/>
      <c r="D88" s="117"/>
      <c r="E88" s="104"/>
      <c r="F88" s="102"/>
      <c r="G88" s="105"/>
      <c r="H88" s="105"/>
      <c r="I88" s="15"/>
    </row>
    <row r="89" spans="1:9" s="13" customFormat="1" ht="12.75">
      <c r="A89" s="15"/>
      <c r="B89" s="108"/>
      <c r="C89" s="102"/>
      <c r="D89" s="117"/>
      <c r="E89" s="104"/>
      <c r="F89" s="102"/>
      <c r="G89" s="105"/>
      <c r="H89" s="105"/>
      <c r="I89" s="15"/>
    </row>
    <row r="90" spans="1:9" s="13" customFormat="1" ht="12.75">
      <c r="A90" s="15"/>
      <c r="B90" s="108"/>
      <c r="C90" s="102"/>
      <c r="D90" s="117"/>
      <c r="E90" s="104"/>
      <c r="F90" s="102"/>
      <c r="G90" s="105"/>
      <c r="H90" s="105"/>
      <c r="I90" s="15"/>
    </row>
    <row r="91" spans="1:9" s="13" customFormat="1" ht="12.75">
      <c r="A91" s="15"/>
      <c r="B91" s="108"/>
      <c r="C91" s="102"/>
      <c r="D91" s="117"/>
      <c r="E91" s="104"/>
      <c r="F91" s="102"/>
      <c r="G91" s="105"/>
      <c r="H91" s="105"/>
      <c r="I91" s="15"/>
    </row>
    <row r="92" spans="1:9" s="13" customFormat="1" ht="12.75">
      <c r="A92" s="15"/>
      <c r="B92" s="108"/>
      <c r="C92" s="102"/>
      <c r="D92" s="117"/>
      <c r="E92" s="104"/>
      <c r="F92" s="102"/>
      <c r="G92" s="105"/>
      <c r="H92" s="105"/>
      <c r="I92" s="15"/>
    </row>
    <row r="93" spans="1:9" s="13" customFormat="1" ht="12.75">
      <c r="A93" s="15"/>
      <c r="B93" s="108"/>
      <c r="C93" s="102"/>
      <c r="D93" s="117"/>
      <c r="E93" s="104"/>
      <c r="F93" s="102"/>
      <c r="G93" s="105"/>
      <c r="H93" s="105"/>
      <c r="I93" s="15"/>
    </row>
    <row r="94" spans="1:9" s="13" customFormat="1" ht="12.75">
      <c r="A94" s="15"/>
      <c r="B94" s="108"/>
      <c r="C94" s="102"/>
      <c r="D94" s="117"/>
      <c r="E94" s="104"/>
      <c r="F94" s="102"/>
      <c r="G94" s="105"/>
      <c r="H94" s="105"/>
      <c r="I94" s="15"/>
    </row>
    <row r="95" spans="1:9" s="13" customFormat="1" ht="12.75">
      <c r="A95" s="15"/>
      <c r="B95" s="108"/>
      <c r="C95" s="102"/>
      <c r="D95" s="117"/>
      <c r="E95" s="104"/>
      <c r="F95" s="102"/>
      <c r="G95" s="105"/>
      <c r="H95" s="105"/>
      <c r="I95" s="15"/>
    </row>
    <row r="96" spans="1:9" s="13" customFormat="1" ht="12.75">
      <c r="A96" s="15"/>
      <c r="B96" s="108"/>
      <c r="C96" s="102"/>
      <c r="D96" s="117"/>
      <c r="E96" s="104"/>
      <c r="F96" s="102"/>
      <c r="G96" s="105"/>
      <c r="H96" s="105"/>
      <c r="I96" s="15"/>
    </row>
    <row r="97" spans="1:9" s="13" customFormat="1" ht="12.75">
      <c r="A97" s="15"/>
      <c r="B97" s="108"/>
      <c r="C97" s="102"/>
      <c r="D97" s="117"/>
      <c r="E97" s="104"/>
      <c r="F97" s="102"/>
      <c r="G97" s="105"/>
      <c r="H97" s="105"/>
      <c r="I97" s="15"/>
    </row>
    <row r="98" spans="1:9" s="13" customFormat="1" ht="12.75">
      <c r="A98" s="15"/>
      <c r="B98" s="108"/>
      <c r="C98" s="102"/>
      <c r="D98" s="117"/>
      <c r="E98" s="104"/>
      <c r="F98" s="102"/>
      <c r="G98" s="105"/>
      <c r="H98" s="105"/>
      <c r="I98" s="15"/>
    </row>
    <row r="99" spans="1:9" s="13" customFormat="1" ht="12.75">
      <c r="A99" s="15"/>
      <c r="B99" s="108"/>
      <c r="C99" s="102"/>
      <c r="D99" s="117"/>
      <c r="E99" s="104"/>
      <c r="F99" s="102"/>
      <c r="G99" s="105"/>
      <c r="H99" s="105"/>
      <c r="I99" s="15"/>
    </row>
    <row r="100" spans="1:9" s="13" customFormat="1" ht="12.75">
      <c r="A100" s="15"/>
      <c r="B100" s="108"/>
      <c r="C100" s="102"/>
      <c r="D100" s="117"/>
      <c r="E100" s="104"/>
      <c r="F100" s="102"/>
      <c r="G100" s="105"/>
      <c r="H100" s="105"/>
      <c r="I100" s="15"/>
    </row>
    <row r="101" spans="1:9" s="13" customFormat="1" ht="12.75">
      <c r="A101" s="15"/>
      <c r="B101" s="108"/>
      <c r="C101" s="102"/>
      <c r="D101" s="117"/>
      <c r="E101" s="104"/>
      <c r="F101" s="102"/>
      <c r="G101" s="105"/>
      <c r="H101" s="105"/>
      <c r="I101" s="15"/>
    </row>
    <row r="102" spans="1:9" s="13" customFormat="1" ht="12.75">
      <c r="A102" s="15"/>
      <c r="B102" s="108"/>
      <c r="C102" s="102"/>
      <c r="D102" s="117"/>
      <c r="E102" s="104"/>
      <c r="F102" s="102"/>
      <c r="G102" s="105"/>
      <c r="H102" s="105"/>
      <c r="I102" s="15"/>
    </row>
    <row r="103" spans="1:9" s="13" customFormat="1" ht="12.75">
      <c r="A103" s="15"/>
      <c r="B103" s="108"/>
      <c r="C103" s="102"/>
      <c r="D103" s="117"/>
      <c r="E103" s="104"/>
      <c r="F103" s="102"/>
      <c r="G103" s="105"/>
      <c r="H103" s="105"/>
      <c r="I103" s="15"/>
    </row>
    <row r="104" spans="1:9" s="13" customFormat="1" ht="12.75">
      <c r="A104" s="15"/>
      <c r="B104" s="108"/>
      <c r="C104" s="102"/>
      <c r="D104" s="117"/>
      <c r="E104" s="104"/>
      <c r="F104" s="102"/>
      <c r="G104" s="105"/>
      <c r="H104" s="105"/>
      <c r="I104" s="15"/>
    </row>
    <row r="105" spans="1:9" s="13" customFormat="1" ht="12.75">
      <c r="A105" s="15"/>
      <c r="B105" s="108"/>
      <c r="C105" s="102"/>
      <c r="D105" s="117"/>
      <c r="E105" s="104"/>
      <c r="F105" s="102"/>
      <c r="G105" s="105"/>
      <c r="H105" s="105"/>
      <c r="I105" s="15"/>
    </row>
    <row r="106" spans="1:9" s="13" customFormat="1" ht="12.75">
      <c r="A106" s="15"/>
      <c r="B106" s="108"/>
      <c r="C106" s="102"/>
      <c r="D106" s="117"/>
      <c r="E106" s="104"/>
      <c r="F106" s="102"/>
      <c r="G106" s="105"/>
      <c r="H106" s="105"/>
      <c r="I106" s="15"/>
    </row>
    <row r="107" spans="1:9" s="13" customFormat="1" ht="12.75">
      <c r="A107" s="15"/>
      <c r="B107" s="108"/>
      <c r="C107" s="102"/>
      <c r="D107" s="117"/>
      <c r="E107" s="104"/>
      <c r="F107" s="102"/>
      <c r="G107" s="105"/>
      <c r="H107" s="105"/>
      <c r="I107" s="15"/>
    </row>
    <row r="108" spans="1:9" s="13" customFormat="1" ht="12.75">
      <c r="A108" s="15"/>
      <c r="B108" s="108"/>
      <c r="C108" s="102"/>
      <c r="D108" s="117"/>
      <c r="E108" s="104"/>
      <c r="F108" s="102"/>
      <c r="G108" s="105"/>
      <c r="H108" s="105"/>
      <c r="I108" s="15"/>
    </row>
    <row r="109" spans="1:9" s="13" customFormat="1" ht="12.75">
      <c r="A109" s="15"/>
      <c r="B109" s="108"/>
      <c r="C109" s="102"/>
      <c r="D109" s="117"/>
      <c r="E109" s="104"/>
      <c r="F109" s="102"/>
      <c r="G109" s="105"/>
      <c r="H109" s="105"/>
      <c r="I109" s="15"/>
    </row>
    <row r="110" spans="1:9" s="13" customFormat="1" ht="12.75">
      <c r="A110" s="15"/>
      <c r="B110" s="108"/>
      <c r="C110" s="102"/>
      <c r="D110" s="117"/>
      <c r="E110" s="104"/>
      <c r="F110" s="102"/>
      <c r="G110" s="105"/>
      <c r="H110" s="105"/>
      <c r="I110" s="15"/>
    </row>
    <row r="111" spans="1:9" s="13" customFormat="1" ht="12.75">
      <c r="A111" s="15"/>
      <c r="B111" s="108"/>
      <c r="C111" s="102"/>
      <c r="D111" s="117"/>
      <c r="E111" s="104"/>
      <c r="F111" s="102"/>
      <c r="G111" s="105"/>
      <c r="H111" s="105"/>
      <c r="I111" s="15"/>
    </row>
    <row r="112" spans="1:9" s="13" customFormat="1" ht="12.75">
      <c r="A112" s="15"/>
      <c r="B112" s="108"/>
      <c r="C112" s="102"/>
      <c r="D112" s="117"/>
      <c r="E112" s="104"/>
      <c r="F112" s="102"/>
      <c r="G112" s="105"/>
      <c r="H112" s="105"/>
      <c r="I112" s="15"/>
    </row>
    <row r="113" spans="1:9" s="13" customFormat="1" ht="12.75">
      <c r="A113" s="15"/>
      <c r="B113" s="108"/>
      <c r="C113" s="102"/>
      <c r="D113" s="117"/>
      <c r="E113" s="104"/>
      <c r="F113" s="102"/>
      <c r="G113" s="105"/>
      <c r="H113" s="105"/>
      <c r="I113" s="15"/>
    </row>
    <row r="114" spans="1:9" s="13" customFormat="1" ht="12.75">
      <c r="A114" s="15"/>
      <c r="B114" s="108"/>
      <c r="C114" s="102"/>
      <c r="D114" s="117"/>
      <c r="E114" s="104"/>
      <c r="F114" s="102"/>
      <c r="G114" s="105"/>
      <c r="H114" s="105"/>
      <c r="I114" s="15"/>
    </row>
    <row r="115" spans="1:9" s="13" customFormat="1" ht="12.75">
      <c r="A115" s="15"/>
      <c r="B115" s="108"/>
      <c r="C115" s="102"/>
      <c r="D115" s="117"/>
      <c r="E115" s="104"/>
      <c r="F115" s="102"/>
      <c r="G115" s="105"/>
      <c r="H115" s="105"/>
      <c r="I115" s="15"/>
    </row>
    <row r="116" spans="1:9" s="13" customFormat="1" ht="12.75">
      <c r="A116" s="15"/>
      <c r="B116" s="108"/>
      <c r="C116" s="102"/>
      <c r="D116" s="117"/>
      <c r="E116" s="104"/>
      <c r="F116" s="102"/>
      <c r="G116" s="105"/>
      <c r="H116" s="105"/>
      <c r="I116" s="15"/>
    </row>
    <row r="117" spans="1:9" s="13" customFormat="1" ht="12.75">
      <c r="A117" s="15"/>
      <c r="B117" s="108"/>
      <c r="C117" s="102"/>
      <c r="D117" s="117"/>
      <c r="E117" s="104"/>
      <c r="F117" s="102"/>
      <c r="G117" s="105"/>
      <c r="H117" s="105"/>
      <c r="I117" s="15"/>
    </row>
    <row r="118" spans="1:9" s="13" customFormat="1" ht="12.75">
      <c r="A118" s="15"/>
      <c r="B118" s="108"/>
      <c r="C118" s="102"/>
      <c r="D118" s="117"/>
      <c r="E118" s="104"/>
      <c r="F118" s="102"/>
      <c r="G118" s="105"/>
      <c r="H118" s="105"/>
      <c r="I118" s="15"/>
    </row>
    <row r="119" spans="1:9" s="13" customFormat="1" ht="12.75">
      <c r="A119" s="15"/>
      <c r="B119" s="108"/>
      <c r="C119" s="102"/>
      <c r="D119" s="117"/>
      <c r="E119" s="104"/>
      <c r="F119" s="102"/>
      <c r="G119" s="105"/>
      <c r="H119" s="105"/>
      <c r="I119" s="15"/>
    </row>
    <row r="120" spans="1:9" s="13" customFormat="1" ht="12.75">
      <c r="A120" s="15"/>
      <c r="B120" s="108"/>
      <c r="C120" s="102"/>
      <c r="D120" s="117"/>
      <c r="E120" s="104"/>
      <c r="F120" s="102"/>
      <c r="G120" s="105"/>
      <c r="H120" s="105"/>
      <c r="I120" s="15"/>
    </row>
    <row r="121" spans="1:9" s="13" customFormat="1" ht="12.75">
      <c r="A121" s="15"/>
      <c r="B121" s="108"/>
      <c r="C121" s="102"/>
      <c r="D121" s="117"/>
      <c r="E121" s="104"/>
      <c r="F121" s="102"/>
      <c r="G121" s="105"/>
      <c r="H121" s="105"/>
      <c r="I121" s="15"/>
    </row>
    <row r="122" spans="1:9" s="13" customFormat="1" ht="12.75">
      <c r="A122" s="15"/>
      <c r="B122" s="108"/>
      <c r="C122" s="102"/>
      <c r="D122" s="117"/>
      <c r="E122" s="104"/>
      <c r="F122" s="102"/>
      <c r="G122" s="105"/>
      <c r="H122" s="105"/>
      <c r="I122" s="15"/>
    </row>
    <row r="123" spans="1:9" s="13" customFormat="1" ht="12.75">
      <c r="A123" s="15"/>
      <c r="B123" s="108"/>
      <c r="C123" s="102"/>
      <c r="D123" s="117"/>
      <c r="E123" s="104"/>
      <c r="F123" s="102"/>
      <c r="G123" s="105"/>
      <c r="H123" s="105"/>
      <c r="I123" s="15"/>
    </row>
    <row r="124" spans="1:9" s="13" customFormat="1" ht="12.75">
      <c r="A124" s="15"/>
      <c r="B124" s="108"/>
      <c r="C124" s="102"/>
      <c r="D124" s="117"/>
      <c r="E124" s="104"/>
      <c r="F124" s="102"/>
      <c r="G124" s="105"/>
      <c r="H124" s="105"/>
      <c r="I124" s="15"/>
    </row>
    <row r="125" spans="1:9" s="13" customFormat="1" ht="12.75">
      <c r="A125" s="15"/>
      <c r="B125" s="108"/>
      <c r="C125" s="102"/>
      <c r="D125" s="117"/>
      <c r="E125" s="104"/>
      <c r="F125" s="102"/>
      <c r="G125" s="105"/>
      <c r="H125" s="105"/>
      <c r="I125" s="15"/>
    </row>
    <row r="126" spans="1:9" s="13" customFormat="1" ht="12.75">
      <c r="A126" s="15"/>
      <c r="B126" s="108"/>
      <c r="C126" s="102"/>
      <c r="D126" s="117"/>
      <c r="E126" s="104"/>
      <c r="F126" s="102"/>
      <c r="G126" s="105"/>
      <c r="H126" s="105"/>
      <c r="I126" s="15"/>
    </row>
    <row r="127" spans="1:9" s="13" customFormat="1" ht="12.75">
      <c r="A127" s="15"/>
      <c r="B127" s="108"/>
      <c r="C127" s="102"/>
      <c r="D127" s="117"/>
      <c r="E127" s="104"/>
      <c r="F127" s="102"/>
      <c r="G127" s="105"/>
      <c r="H127" s="105"/>
      <c r="I127" s="15"/>
    </row>
    <row r="128" spans="1:9" s="13" customFormat="1" ht="12.75">
      <c r="A128" s="15"/>
      <c r="B128" s="108"/>
      <c r="C128" s="102"/>
      <c r="D128" s="117"/>
      <c r="E128" s="104"/>
      <c r="F128" s="102"/>
      <c r="G128" s="105"/>
      <c r="H128" s="105"/>
      <c r="I128" s="15"/>
    </row>
    <row r="129" spans="1:9" s="13" customFormat="1" ht="12.75">
      <c r="A129" s="15"/>
      <c r="B129" s="108"/>
      <c r="C129" s="102"/>
      <c r="D129" s="117"/>
      <c r="E129" s="104"/>
      <c r="F129" s="102"/>
      <c r="G129" s="105"/>
      <c r="H129" s="105"/>
      <c r="I129" s="15"/>
    </row>
    <row r="130" spans="1:9" s="13" customFormat="1" ht="12.75">
      <c r="A130" s="15"/>
      <c r="B130" s="108"/>
      <c r="C130" s="102"/>
      <c r="D130" s="117"/>
      <c r="E130" s="104"/>
      <c r="F130" s="102"/>
      <c r="G130" s="105"/>
      <c r="H130" s="105"/>
      <c r="I130" s="15"/>
    </row>
    <row r="131" spans="1:9" s="13" customFormat="1" ht="12.75">
      <c r="A131" s="15"/>
      <c r="B131" s="108"/>
      <c r="C131" s="102"/>
      <c r="D131" s="117"/>
      <c r="E131" s="104"/>
      <c r="F131" s="102"/>
      <c r="G131" s="105"/>
      <c r="H131" s="105"/>
      <c r="I131" s="15"/>
    </row>
    <row r="132" spans="1:9" s="13" customFormat="1" ht="12.75">
      <c r="A132" s="15"/>
      <c r="B132" s="108"/>
      <c r="C132" s="102"/>
      <c r="D132" s="117"/>
      <c r="E132" s="104"/>
      <c r="F132" s="102"/>
      <c r="G132" s="105"/>
      <c r="H132" s="105"/>
      <c r="I132" s="15"/>
    </row>
    <row r="133" spans="1:9" s="13" customFormat="1" ht="12.75">
      <c r="A133" s="15"/>
      <c r="B133" s="108"/>
      <c r="C133" s="102"/>
      <c r="D133" s="117"/>
      <c r="E133" s="104"/>
      <c r="F133" s="102"/>
      <c r="G133" s="105"/>
      <c r="H133" s="105"/>
      <c r="I133" s="15"/>
    </row>
    <row r="134" spans="1:9" s="13" customFormat="1" ht="12.75">
      <c r="A134" s="15"/>
      <c r="B134" s="108"/>
      <c r="C134" s="102"/>
      <c r="D134" s="117"/>
      <c r="E134" s="104"/>
      <c r="F134" s="102"/>
      <c r="G134" s="105"/>
      <c r="H134" s="105"/>
      <c r="I134" s="15"/>
    </row>
    <row r="135" spans="1:9" s="13" customFormat="1" ht="12.75">
      <c r="A135" s="15"/>
      <c r="B135" s="108"/>
      <c r="C135" s="102"/>
      <c r="D135" s="117"/>
      <c r="E135" s="104"/>
      <c r="F135" s="102"/>
      <c r="G135" s="105"/>
      <c r="H135" s="105"/>
      <c r="I135" s="15"/>
    </row>
    <row r="136" spans="1:9" s="13" customFormat="1" ht="12.75">
      <c r="A136" s="15"/>
      <c r="B136" s="108"/>
      <c r="C136" s="102"/>
      <c r="D136" s="117"/>
      <c r="E136" s="104"/>
      <c r="F136" s="102"/>
      <c r="G136" s="105"/>
      <c r="H136" s="105"/>
      <c r="I136" s="15"/>
    </row>
    <row r="137" spans="1:9" s="13" customFormat="1" ht="12.75">
      <c r="A137" s="15"/>
      <c r="B137" s="108"/>
      <c r="C137" s="102"/>
      <c r="D137" s="117"/>
      <c r="E137" s="104"/>
      <c r="F137" s="102"/>
      <c r="G137" s="105"/>
      <c r="H137" s="105"/>
      <c r="I137" s="15"/>
    </row>
    <row r="138" spans="1:9" s="13" customFormat="1" ht="12.75">
      <c r="A138" s="15"/>
      <c r="B138" s="108"/>
      <c r="C138" s="102"/>
      <c r="D138" s="117"/>
      <c r="E138" s="104"/>
      <c r="F138" s="102"/>
      <c r="G138" s="105"/>
      <c r="H138" s="105"/>
      <c r="I138" s="15"/>
    </row>
    <row r="139" spans="1:9" s="13" customFormat="1" ht="12.75">
      <c r="A139" s="15"/>
      <c r="B139" s="108"/>
      <c r="C139" s="102"/>
      <c r="D139" s="117"/>
      <c r="E139" s="104"/>
      <c r="F139" s="102"/>
      <c r="G139" s="105"/>
      <c r="H139" s="105"/>
      <c r="I139" s="15"/>
    </row>
    <row r="140" spans="1:9" s="13" customFormat="1" ht="12.75">
      <c r="A140" s="15"/>
      <c r="B140" s="108"/>
      <c r="C140" s="102"/>
      <c r="D140" s="117"/>
      <c r="E140" s="104"/>
      <c r="F140" s="102"/>
      <c r="G140" s="105"/>
      <c r="H140" s="105"/>
      <c r="I140" s="15"/>
    </row>
    <row r="141" spans="1:9" s="13" customFormat="1" ht="12.75">
      <c r="A141" s="15"/>
      <c r="B141" s="108"/>
      <c r="C141" s="102"/>
      <c r="D141" s="117"/>
      <c r="E141" s="104"/>
      <c r="F141" s="102"/>
      <c r="G141" s="105"/>
      <c r="H141" s="105"/>
      <c r="I141" s="15"/>
    </row>
    <row r="142" spans="1:9" s="13" customFormat="1" ht="12.75">
      <c r="A142" s="15"/>
      <c r="B142" s="108"/>
      <c r="C142" s="102"/>
      <c r="D142" s="117"/>
      <c r="E142" s="104"/>
      <c r="F142" s="102"/>
      <c r="G142" s="105"/>
      <c r="H142" s="105"/>
      <c r="I142" s="15"/>
    </row>
    <row r="143" spans="1:9" s="13" customFormat="1" ht="12.75">
      <c r="A143" s="15"/>
      <c r="B143" s="108"/>
      <c r="C143" s="102"/>
      <c r="D143" s="117"/>
      <c r="E143" s="104"/>
      <c r="F143" s="102"/>
      <c r="G143" s="105"/>
      <c r="H143" s="105"/>
      <c r="I143" s="15"/>
    </row>
    <row r="144" spans="1:9" s="13" customFormat="1" ht="12.75">
      <c r="A144" s="15"/>
      <c r="B144" s="108"/>
      <c r="C144" s="102"/>
      <c r="D144" s="117"/>
      <c r="E144" s="104"/>
      <c r="F144" s="102"/>
      <c r="G144" s="105"/>
      <c r="H144" s="105"/>
      <c r="I144" s="15"/>
    </row>
    <row r="145" spans="1:9" s="13" customFormat="1" ht="12.75">
      <c r="A145" s="15"/>
      <c r="B145" s="108"/>
      <c r="C145" s="102"/>
      <c r="D145" s="117"/>
      <c r="E145" s="104"/>
      <c r="F145" s="102"/>
      <c r="G145" s="105"/>
      <c r="H145" s="105"/>
      <c r="I145" s="15"/>
    </row>
    <row r="146" spans="1:9" s="13" customFormat="1" ht="12.75">
      <c r="A146" s="15"/>
      <c r="B146" s="108"/>
      <c r="C146" s="102"/>
      <c r="D146" s="117"/>
      <c r="E146" s="104"/>
      <c r="F146" s="102"/>
      <c r="G146" s="105"/>
      <c r="H146" s="105"/>
      <c r="I146" s="15"/>
    </row>
    <row r="147" spans="1:9" s="13" customFormat="1" ht="12.75">
      <c r="A147" s="15"/>
      <c r="B147" s="108"/>
      <c r="C147" s="102"/>
      <c r="D147" s="117"/>
      <c r="E147" s="104"/>
      <c r="F147" s="102"/>
      <c r="G147" s="105"/>
      <c r="H147" s="105"/>
      <c r="I147" s="15"/>
    </row>
    <row r="148" spans="1:9" s="13" customFormat="1" ht="12.75">
      <c r="A148" s="15"/>
      <c r="B148" s="108"/>
      <c r="C148" s="102"/>
      <c r="D148" s="117"/>
      <c r="E148" s="104"/>
      <c r="F148" s="102"/>
      <c r="G148" s="105"/>
      <c r="H148" s="105"/>
      <c r="I148" s="15"/>
    </row>
    <row r="149" spans="1:9" s="13" customFormat="1" ht="12.75">
      <c r="A149" s="15"/>
      <c r="B149" s="108"/>
      <c r="C149" s="102"/>
      <c r="D149" s="117"/>
      <c r="E149" s="104"/>
      <c r="F149" s="102"/>
      <c r="G149" s="105"/>
      <c r="H149" s="105"/>
      <c r="I149" s="15"/>
    </row>
    <row r="150" spans="1:9" s="13" customFormat="1" ht="12.75">
      <c r="A150" s="15"/>
      <c r="B150" s="108"/>
      <c r="C150" s="102"/>
      <c r="D150" s="117"/>
      <c r="E150" s="104"/>
      <c r="F150" s="102"/>
      <c r="G150" s="105"/>
      <c r="H150" s="105"/>
      <c r="I150" s="15"/>
    </row>
    <row r="151" spans="1:9" s="13" customFormat="1" ht="12.75">
      <c r="A151" s="15"/>
      <c r="B151" s="108"/>
      <c r="C151" s="102"/>
      <c r="D151" s="117"/>
      <c r="E151" s="104"/>
      <c r="F151" s="102"/>
      <c r="G151" s="105"/>
      <c r="H151" s="105"/>
      <c r="I151" s="15"/>
    </row>
    <row r="152" spans="1:9" s="13" customFormat="1" ht="12.75">
      <c r="A152" s="15"/>
      <c r="B152" s="108"/>
      <c r="C152" s="102"/>
      <c r="D152" s="117"/>
      <c r="E152" s="104"/>
      <c r="F152" s="102"/>
      <c r="G152" s="105"/>
      <c r="H152" s="105"/>
      <c r="I152" s="15"/>
    </row>
    <row r="153" spans="1:9" s="13" customFormat="1" ht="12.75">
      <c r="A153" s="15"/>
      <c r="B153" s="108"/>
      <c r="C153" s="102"/>
      <c r="D153" s="117"/>
      <c r="E153" s="104"/>
      <c r="F153" s="102"/>
      <c r="G153" s="105"/>
      <c r="H153" s="105"/>
      <c r="I153" s="15"/>
    </row>
    <row r="154" spans="1:9" s="13" customFormat="1" ht="12.75">
      <c r="A154" s="15"/>
      <c r="B154" s="108"/>
      <c r="C154" s="102"/>
      <c r="D154" s="117"/>
      <c r="E154" s="104"/>
      <c r="F154" s="102"/>
      <c r="G154" s="105"/>
      <c r="H154" s="105"/>
      <c r="I154" s="15"/>
    </row>
    <row r="155" spans="1:9" s="13" customFormat="1" ht="12.75">
      <c r="A155" s="15"/>
      <c r="B155" s="108"/>
      <c r="C155" s="102"/>
      <c r="D155" s="117"/>
      <c r="E155" s="104"/>
      <c r="F155" s="102"/>
      <c r="G155" s="105"/>
      <c r="H155" s="105"/>
      <c r="I155" s="15"/>
    </row>
    <row r="156" spans="1:9" s="13" customFormat="1" ht="12.75">
      <c r="A156" s="15"/>
      <c r="B156" s="108"/>
      <c r="C156" s="102"/>
      <c r="D156" s="117"/>
      <c r="E156" s="104"/>
      <c r="F156" s="102"/>
      <c r="G156" s="105"/>
      <c r="H156" s="105"/>
      <c r="I156" s="15"/>
    </row>
    <row r="157" spans="1:9" s="13" customFormat="1" ht="12.75">
      <c r="A157" s="15"/>
      <c r="B157" s="108"/>
      <c r="C157" s="102"/>
      <c r="D157" s="117"/>
      <c r="E157" s="104"/>
      <c r="F157" s="102"/>
      <c r="G157" s="105"/>
      <c r="H157" s="105"/>
      <c r="I157" s="15"/>
    </row>
    <row r="158" spans="1:9" s="13" customFormat="1" ht="12.75">
      <c r="A158" s="15"/>
      <c r="B158" s="108"/>
      <c r="C158" s="102"/>
      <c r="D158" s="117"/>
      <c r="E158" s="104"/>
      <c r="F158" s="102"/>
      <c r="G158" s="105"/>
      <c r="H158" s="105"/>
      <c r="I158" s="15"/>
    </row>
    <row r="159" spans="1:9" s="13" customFormat="1" ht="12.75">
      <c r="A159" s="15"/>
      <c r="B159" s="108"/>
      <c r="C159" s="102"/>
      <c r="D159" s="117"/>
      <c r="E159" s="104"/>
      <c r="F159" s="102"/>
      <c r="G159" s="105"/>
      <c r="H159" s="105"/>
      <c r="I159" s="15"/>
    </row>
    <row r="160" spans="1:9" s="13" customFormat="1" ht="12.75">
      <c r="A160" s="15"/>
      <c r="B160" s="108"/>
      <c r="C160" s="102"/>
      <c r="D160" s="117"/>
      <c r="E160" s="104"/>
      <c r="F160" s="102"/>
      <c r="G160" s="105"/>
      <c r="H160" s="105"/>
      <c r="I160" s="15"/>
    </row>
    <row r="161" spans="1:9" s="13" customFormat="1" ht="12.75">
      <c r="A161" s="15"/>
      <c r="B161" s="108"/>
      <c r="C161" s="102"/>
      <c r="D161" s="117"/>
      <c r="E161" s="104"/>
      <c r="F161" s="102"/>
      <c r="G161" s="105"/>
      <c r="H161" s="105"/>
      <c r="I161" s="15"/>
    </row>
    <row r="162" spans="1:9" s="13" customFormat="1" ht="12.75">
      <c r="A162" s="15"/>
      <c r="B162" s="108"/>
      <c r="C162" s="102"/>
      <c r="D162" s="117"/>
      <c r="E162" s="104"/>
      <c r="F162" s="102"/>
      <c r="G162" s="105"/>
      <c r="H162" s="105"/>
      <c r="I162" s="15"/>
    </row>
    <row r="163" spans="1:9" s="13" customFormat="1" ht="12.75">
      <c r="A163" s="15"/>
      <c r="B163" s="108"/>
      <c r="C163" s="102"/>
      <c r="D163" s="117"/>
      <c r="E163" s="104"/>
      <c r="F163" s="102"/>
      <c r="G163" s="105"/>
      <c r="H163" s="105"/>
      <c r="I163" s="15"/>
    </row>
    <row r="164" spans="1:9" s="13" customFormat="1" ht="12.75">
      <c r="A164" s="15"/>
      <c r="B164" s="108"/>
      <c r="C164" s="102"/>
      <c r="D164" s="117"/>
      <c r="E164" s="104"/>
      <c r="F164" s="102"/>
      <c r="G164" s="105"/>
      <c r="H164" s="105"/>
      <c r="I164" s="15"/>
    </row>
    <row r="165" spans="1:9" s="13" customFormat="1" ht="12.75">
      <c r="A165" s="15"/>
      <c r="B165" s="108"/>
      <c r="C165" s="102"/>
      <c r="D165" s="117"/>
      <c r="E165" s="104"/>
      <c r="F165" s="102"/>
      <c r="G165" s="105"/>
      <c r="H165" s="105"/>
      <c r="I165" s="15"/>
    </row>
    <row r="166" spans="1:9" s="13" customFormat="1" ht="12.75">
      <c r="A166" s="15"/>
      <c r="B166" s="108"/>
      <c r="C166" s="102"/>
      <c r="D166" s="117"/>
      <c r="E166" s="104"/>
      <c r="F166" s="102"/>
      <c r="G166" s="105"/>
      <c r="H166" s="105"/>
      <c r="I166" s="15"/>
    </row>
    <row r="167" spans="1:9" s="13" customFormat="1" ht="12.75">
      <c r="A167" s="15"/>
      <c r="B167" s="108"/>
      <c r="C167" s="102"/>
      <c r="D167" s="117"/>
      <c r="E167" s="104"/>
      <c r="F167" s="102"/>
      <c r="G167" s="105"/>
      <c r="H167" s="105"/>
      <c r="I167" s="15"/>
    </row>
    <row r="168" spans="1:9" s="13" customFormat="1" ht="12.75">
      <c r="A168" s="15"/>
      <c r="B168" s="108"/>
      <c r="C168" s="102"/>
      <c r="D168" s="117"/>
      <c r="E168" s="104"/>
      <c r="F168" s="102"/>
      <c r="G168" s="105"/>
      <c r="H168" s="105"/>
      <c r="I168" s="15"/>
    </row>
    <row r="169" spans="1:9" s="13" customFormat="1" ht="12.75">
      <c r="A169" s="15"/>
      <c r="B169" s="108"/>
      <c r="C169" s="102"/>
      <c r="D169" s="117"/>
      <c r="E169" s="104"/>
      <c r="F169" s="102"/>
      <c r="G169" s="105"/>
      <c r="H169" s="105"/>
      <c r="I169" s="15"/>
    </row>
    <row r="170" spans="1:9" s="13" customFormat="1" ht="12.75">
      <c r="A170" s="15"/>
      <c r="B170" s="108"/>
      <c r="C170" s="102"/>
      <c r="D170" s="117"/>
      <c r="E170" s="104"/>
      <c r="F170" s="102"/>
      <c r="G170" s="105"/>
      <c r="H170" s="105"/>
      <c r="I170" s="15"/>
    </row>
    <row r="171" spans="1:9" s="13" customFormat="1" ht="12.75">
      <c r="A171" s="15"/>
      <c r="B171" s="108"/>
      <c r="C171" s="102"/>
      <c r="D171" s="117"/>
      <c r="E171" s="104"/>
      <c r="F171" s="102"/>
      <c r="G171" s="105"/>
      <c r="H171" s="105"/>
      <c r="I171" s="15"/>
    </row>
    <row r="172" spans="1:9" s="13" customFormat="1" ht="12.75">
      <c r="A172" s="15"/>
      <c r="B172" s="108"/>
      <c r="C172" s="102"/>
      <c r="D172" s="117"/>
      <c r="E172" s="104"/>
      <c r="F172" s="102"/>
      <c r="G172" s="105"/>
      <c r="H172" s="105"/>
      <c r="I172" s="15"/>
    </row>
    <row r="173" spans="1:9" s="13" customFormat="1" ht="12.75">
      <c r="A173" s="15"/>
      <c r="B173" s="108"/>
      <c r="C173" s="102"/>
      <c r="D173" s="117"/>
      <c r="E173" s="104"/>
      <c r="F173" s="102"/>
      <c r="G173" s="105"/>
      <c r="H173" s="105"/>
      <c r="I173" s="15"/>
    </row>
    <row r="174" spans="1:9" s="13" customFormat="1" ht="12.75">
      <c r="A174" s="15"/>
      <c r="B174" s="108"/>
      <c r="C174" s="102"/>
      <c r="D174" s="117"/>
      <c r="E174" s="104"/>
      <c r="F174" s="102"/>
      <c r="G174" s="105"/>
      <c r="H174" s="105"/>
      <c r="I174" s="15"/>
    </row>
    <row r="175" spans="1:9" s="13" customFormat="1" ht="12.75">
      <c r="A175" s="15"/>
      <c r="B175" s="108"/>
      <c r="C175" s="102"/>
      <c r="D175" s="117"/>
      <c r="E175" s="104"/>
      <c r="F175" s="102"/>
      <c r="G175" s="105"/>
      <c r="H175" s="105"/>
      <c r="I175" s="15"/>
    </row>
    <row r="176" spans="1:9" s="13" customFormat="1" ht="12.75">
      <c r="A176" s="15"/>
      <c r="B176" s="108"/>
      <c r="C176" s="102"/>
      <c r="D176" s="117"/>
      <c r="E176" s="104"/>
      <c r="F176" s="102"/>
      <c r="G176" s="105"/>
      <c r="H176" s="105"/>
      <c r="I176" s="15"/>
    </row>
    <row r="177" spans="1:9" s="13" customFormat="1" ht="12.75">
      <c r="A177" s="15"/>
      <c r="B177" s="108"/>
      <c r="C177" s="102"/>
      <c r="D177" s="117"/>
      <c r="E177" s="104"/>
      <c r="F177" s="102"/>
      <c r="G177" s="105"/>
      <c r="H177" s="105"/>
      <c r="I177" s="15"/>
    </row>
    <row r="178" spans="1:9" s="13" customFormat="1" ht="12.75">
      <c r="A178" s="15"/>
      <c r="B178" s="108"/>
      <c r="C178" s="102"/>
      <c r="D178" s="117"/>
      <c r="E178" s="104"/>
      <c r="F178" s="102"/>
      <c r="G178" s="105"/>
      <c r="H178" s="105"/>
      <c r="I178" s="15"/>
    </row>
    <row r="179" spans="1:9" s="13" customFormat="1" ht="12.75">
      <c r="A179" s="15"/>
      <c r="B179" s="108"/>
      <c r="C179" s="102"/>
      <c r="D179" s="117"/>
      <c r="E179" s="104"/>
      <c r="F179" s="102"/>
      <c r="G179" s="105"/>
      <c r="H179" s="105"/>
      <c r="I179" s="15"/>
    </row>
    <row r="180" spans="1:9" s="13" customFormat="1" ht="12.75">
      <c r="A180" s="15"/>
      <c r="B180" s="108"/>
      <c r="C180" s="102"/>
      <c r="D180" s="117"/>
      <c r="E180" s="104"/>
      <c r="F180" s="102"/>
      <c r="G180" s="105"/>
      <c r="H180" s="105"/>
      <c r="I180" s="15"/>
    </row>
    <row r="181" spans="1:9" s="13" customFormat="1" ht="12.75">
      <c r="A181" s="15"/>
      <c r="B181" s="108"/>
      <c r="C181" s="102"/>
      <c r="D181" s="117"/>
      <c r="E181" s="104"/>
      <c r="F181" s="102"/>
      <c r="G181" s="105"/>
      <c r="H181" s="105"/>
      <c r="I181" s="15"/>
    </row>
    <row r="182" spans="1:9" s="13" customFormat="1" ht="12.75">
      <c r="A182" s="15"/>
      <c r="B182" s="108"/>
      <c r="C182" s="102"/>
      <c r="D182" s="117"/>
      <c r="E182" s="104"/>
      <c r="F182" s="102"/>
      <c r="G182" s="105"/>
      <c r="H182" s="105"/>
      <c r="I182" s="15"/>
    </row>
    <row r="183" spans="1:9" s="13" customFormat="1" ht="12.75">
      <c r="A183" s="15"/>
      <c r="B183" s="108"/>
      <c r="C183" s="102"/>
      <c r="D183" s="117"/>
      <c r="E183" s="104"/>
      <c r="F183" s="102"/>
      <c r="G183" s="105"/>
      <c r="H183" s="105"/>
      <c r="I183" s="15"/>
    </row>
    <row r="184" spans="1:9" s="13" customFormat="1" ht="12.75">
      <c r="A184" s="15"/>
      <c r="B184" s="108"/>
      <c r="C184" s="102"/>
      <c r="D184" s="117"/>
      <c r="E184" s="104"/>
      <c r="F184" s="102"/>
      <c r="G184" s="105"/>
      <c r="H184" s="105"/>
      <c r="I184" s="15"/>
    </row>
    <row r="185" spans="1:9" s="13" customFormat="1" ht="12.75">
      <c r="A185" s="15"/>
      <c r="B185" s="108"/>
      <c r="C185" s="102"/>
      <c r="D185" s="117"/>
      <c r="E185" s="104"/>
      <c r="F185" s="102"/>
      <c r="G185" s="105"/>
      <c r="H185" s="105"/>
      <c r="I185" s="15"/>
    </row>
    <row r="186" spans="1:9" s="13" customFormat="1" ht="12.75">
      <c r="A186" s="15"/>
      <c r="B186" s="108"/>
      <c r="C186" s="102"/>
      <c r="D186" s="117"/>
      <c r="E186" s="104"/>
      <c r="F186" s="102"/>
      <c r="G186" s="105"/>
      <c r="H186" s="105"/>
      <c r="I186" s="15"/>
    </row>
    <row r="187" spans="1:9" s="13" customFormat="1" ht="12.75">
      <c r="A187" s="15"/>
      <c r="B187" s="108"/>
      <c r="C187" s="102"/>
      <c r="D187" s="117"/>
      <c r="E187" s="104"/>
      <c r="F187" s="102"/>
      <c r="G187" s="105"/>
      <c r="H187" s="105"/>
      <c r="I187" s="15"/>
    </row>
    <row r="188" spans="1:9" s="13" customFormat="1" ht="12.75">
      <c r="A188" s="15"/>
      <c r="B188" s="108"/>
      <c r="C188" s="102"/>
      <c r="D188" s="117"/>
      <c r="E188" s="104"/>
      <c r="F188" s="102"/>
      <c r="G188" s="105"/>
      <c r="H188" s="105"/>
      <c r="I188" s="15"/>
    </row>
    <row r="189" spans="1:9" s="13" customFormat="1" ht="12.75">
      <c r="A189" s="15"/>
      <c r="B189" s="108"/>
      <c r="C189" s="102"/>
      <c r="D189" s="117"/>
      <c r="E189" s="104"/>
      <c r="F189" s="102"/>
      <c r="G189" s="105"/>
      <c r="H189" s="105"/>
      <c r="I189" s="15"/>
    </row>
    <row r="190" spans="1:9" s="13" customFormat="1" ht="12.75">
      <c r="A190" s="15"/>
      <c r="B190" s="108"/>
      <c r="C190" s="102"/>
      <c r="D190" s="117"/>
      <c r="E190" s="104"/>
      <c r="F190" s="102"/>
      <c r="G190" s="105"/>
      <c r="H190" s="105"/>
      <c r="I190" s="15"/>
    </row>
    <row r="191" spans="1:9" s="13" customFormat="1" ht="12.75">
      <c r="A191" s="15"/>
      <c r="B191" s="108"/>
      <c r="C191" s="102"/>
      <c r="D191" s="117"/>
      <c r="E191" s="104"/>
      <c r="F191" s="102"/>
      <c r="G191" s="105"/>
      <c r="H191" s="105"/>
      <c r="I191" s="15"/>
    </row>
    <row r="192" spans="1:9" s="13" customFormat="1" ht="12.75">
      <c r="A192" s="15"/>
      <c r="B192" s="108"/>
      <c r="C192" s="102"/>
      <c r="D192" s="117"/>
      <c r="E192" s="104"/>
      <c r="F192" s="102"/>
      <c r="G192" s="105"/>
      <c r="H192" s="105"/>
      <c r="I192" s="15"/>
    </row>
    <row r="193" spans="1:9" s="13" customFormat="1" ht="12.75">
      <c r="A193" s="15"/>
      <c r="B193" s="108"/>
      <c r="C193" s="102"/>
      <c r="D193" s="117"/>
      <c r="E193" s="104"/>
      <c r="F193" s="102"/>
      <c r="G193" s="105"/>
      <c r="H193" s="105"/>
      <c r="I193" s="15"/>
    </row>
    <row r="194" spans="1:9" s="13" customFormat="1" ht="12.75">
      <c r="A194" s="15"/>
      <c r="B194" s="108"/>
      <c r="C194" s="102"/>
      <c r="D194" s="117"/>
      <c r="E194" s="104"/>
      <c r="F194" s="102"/>
      <c r="G194" s="105"/>
      <c r="H194" s="105"/>
      <c r="I194" s="15"/>
    </row>
    <row r="195" spans="1:9" s="13" customFormat="1" ht="12.75">
      <c r="A195" s="15"/>
      <c r="B195" s="108"/>
      <c r="C195" s="102"/>
      <c r="D195" s="117"/>
      <c r="E195" s="104"/>
      <c r="F195" s="102"/>
      <c r="G195" s="105"/>
      <c r="H195" s="105"/>
      <c r="I195" s="15"/>
    </row>
    <row r="196" spans="1:9" s="13" customFormat="1" ht="12.75">
      <c r="A196" s="15"/>
      <c r="B196" s="108"/>
      <c r="C196" s="102"/>
      <c r="D196" s="117"/>
      <c r="E196" s="104"/>
      <c r="F196" s="102"/>
      <c r="G196" s="105"/>
      <c r="H196" s="105"/>
      <c r="I196" s="15"/>
    </row>
    <row r="197" spans="1:9" s="13" customFormat="1" ht="12.75">
      <c r="A197" s="15"/>
      <c r="B197" s="108"/>
      <c r="C197" s="102"/>
      <c r="D197" s="117"/>
      <c r="E197" s="104"/>
      <c r="F197" s="102"/>
      <c r="G197" s="105"/>
      <c r="H197" s="105"/>
      <c r="I197" s="15"/>
    </row>
    <row r="198" spans="1:9" s="13" customFormat="1" ht="12.75">
      <c r="A198" s="15"/>
      <c r="B198" s="108"/>
      <c r="C198" s="102"/>
      <c r="D198" s="117"/>
      <c r="E198" s="104"/>
      <c r="F198" s="102"/>
      <c r="G198" s="105"/>
      <c r="H198" s="105"/>
      <c r="I198" s="15"/>
    </row>
    <row r="199" spans="1:9" s="13" customFormat="1" ht="12.75">
      <c r="A199" s="15"/>
      <c r="B199" s="108"/>
      <c r="C199" s="102"/>
      <c r="D199" s="117"/>
      <c r="E199" s="104"/>
      <c r="F199" s="102"/>
      <c r="G199" s="105"/>
      <c r="H199" s="105"/>
      <c r="I199" s="15"/>
    </row>
    <row r="200" spans="1:9" s="13" customFormat="1" ht="12.75">
      <c r="A200" s="15"/>
      <c r="B200" s="108"/>
      <c r="C200" s="102"/>
      <c r="D200" s="117"/>
      <c r="E200" s="104"/>
      <c r="F200" s="102"/>
      <c r="G200" s="105"/>
      <c r="H200" s="105"/>
      <c r="I200" s="15"/>
    </row>
    <row r="201" spans="1:9" s="13" customFormat="1" ht="12.75">
      <c r="A201" s="15"/>
      <c r="B201" s="108"/>
      <c r="C201" s="102"/>
      <c r="D201" s="117"/>
      <c r="E201" s="104"/>
      <c r="F201" s="102"/>
      <c r="G201" s="105"/>
      <c r="H201" s="105"/>
      <c r="I201" s="15"/>
    </row>
    <row r="202" spans="1:9" s="13" customFormat="1" ht="12.75">
      <c r="A202" s="15"/>
      <c r="B202" s="108"/>
      <c r="C202" s="102"/>
      <c r="D202" s="117"/>
      <c r="E202" s="104"/>
      <c r="F202" s="102"/>
      <c r="G202" s="105"/>
      <c r="H202" s="105"/>
      <c r="I202" s="15"/>
    </row>
    <row r="203" spans="1:9" s="13" customFormat="1" ht="12.75">
      <c r="A203" s="15"/>
      <c r="B203" s="108"/>
      <c r="C203" s="102"/>
      <c r="D203" s="117"/>
      <c r="E203" s="104"/>
      <c r="F203" s="102"/>
      <c r="G203" s="105"/>
      <c r="H203" s="105"/>
      <c r="I203" s="15"/>
    </row>
    <row r="204" spans="1:9" s="13" customFormat="1" ht="12.75">
      <c r="A204" s="15"/>
      <c r="B204" s="108"/>
      <c r="C204" s="102"/>
      <c r="D204" s="117"/>
      <c r="E204" s="104"/>
      <c r="F204" s="102"/>
      <c r="G204" s="105"/>
      <c r="H204" s="105"/>
      <c r="I204" s="15"/>
    </row>
    <row r="205" spans="1:9" s="13" customFormat="1" ht="12.75">
      <c r="A205" s="15"/>
      <c r="B205" s="108"/>
      <c r="C205" s="102"/>
      <c r="D205" s="117"/>
      <c r="E205" s="104"/>
      <c r="F205" s="102"/>
      <c r="G205" s="105"/>
      <c r="H205" s="105"/>
      <c r="I205" s="15"/>
    </row>
    <row r="206" spans="1:9" s="13" customFormat="1" ht="12.75">
      <c r="A206" s="15"/>
      <c r="B206" s="108"/>
      <c r="C206" s="102"/>
      <c r="D206" s="117"/>
      <c r="E206" s="104"/>
      <c r="F206" s="102"/>
      <c r="G206" s="105"/>
      <c r="H206" s="105"/>
      <c r="I206" s="15"/>
    </row>
    <row r="207" spans="1:9" s="13" customFormat="1" ht="12.75">
      <c r="A207" s="15"/>
      <c r="B207" s="108"/>
      <c r="C207" s="102"/>
      <c r="D207" s="117"/>
      <c r="E207" s="104"/>
      <c r="F207" s="102"/>
      <c r="G207" s="105"/>
      <c r="H207" s="105"/>
      <c r="I207" s="15"/>
    </row>
    <row r="208" spans="1:9" s="13" customFormat="1" ht="12.75">
      <c r="A208" s="15"/>
      <c r="B208" s="108"/>
      <c r="C208" s="102"/>
      <c r="D208" s="117"/>
      <c r="E208" s="104"/>
      <c r="F208" s="102"/>
      <c r="G208" s="105"/>
      <c r="H208" s="105"/>
      <c r="I208" s="15"/>
    </row>
    <row r="209" spans="1:9" s="13" customFormat="1" ht="12.75">
      <c r="A209" s="15"/>
      <c r="B209" s="108"/>
      <c r="C209" s="102"/>
      <c r="D209" s="117"/>
      <c r="E209" s="104"/>
      <c r="F209" s="102"/>
      <c r="G209" s="105"/>
      <c r="H209" s="105"/>
      <c r="I209" s="15"/>
    </row>
    <row r="210" spans="1:9" s="13" customFormat="1" ht="12.75">
      <c r="A210" s="15"/>
      <c r="B210" s="108"/>
      <c r="C210" s="102"/>
      <c r="D210" s="117"/>
      <c r="E210" s="104"/>
      <c r="F210" s="102"/>
      <c r="G210" s="105"/>
      <c r="H210" s="105"/>
      <c r="I210" s="15"/>
    </row>
    <row r="211" spans="1:9" s="13" customFormat="1" ht="12.75">
      <c r="A211" s="15"/>
      <c r="B211" s="108"/>
      <c r="C211" s="102"/>
      <c r="D211" s="117"/>
      <c r="E211" s="104"/>
      <c r="F211" s="102"/>
      <c r="G211" s="105"/>
      <c r="H211" s="105"/>
      <c r="I211" s="15"/>
    </row>
    <row r="212" spans="1:9" s="13" customFormat="1" ht="12.75">
      <c r="A212" s="15"/>
      <c r="B212" s="108"/>
      <c r="C212" s="102"/>
      <c r="D212" s="117"/>
      <c r="E212" s="104"/>
      <c r="F212" s="102"/>
      <c r="G212" s="105"/>
      <c r="H212" s="105"/>
      <c r="I212" s="15"/>
    </row>
    <row r="213" spans="1:9" s="13" customFormat="1" ht="12.75">
      <c r="A213" s="15"/>
      <c r="B213" s="108"/>
      <c r="C213" s="102"/>
      <c r="D213" s="117"/>
      <c r="E213" s="104"/>
      <c r="F213" s="102"/>
      <c r="G213" s="105"/>
      <c r="H213" s="105"/>
      <c r="I213" s="15"/>
    </row>
    <row r="214" spans="1:9" s="13" customFormat="1" ht="12.75">
      <c r="A214" s="15"/>
      <c r="B214" s="108"/>
      <c r="C214" s="102"/>
      <c r="D214" s="117"/>
      <c r="E214" s="104"/>
      <c r="F214" s="102"/>
      <c r="G214" s="105"/>
      <c r="H214" s="105"/>
      <c r="I214" s="15"/>
    </row>
  </sheetData>
  <pageMargins left="0.70866141732283472" right="0.70866141732283472" top="0.78740157480314965" bottom="0.78740157480314965" header="0.31496062992125984" footer="0.31496062992125984"/>
  <pageSetup paperSize="9" firstPageNumber="0" orientation="portrait" horizontalDpi="300" verticalDpi="300" r:id="rId1"/>
  <headerFooter>
    <oddHeader>&amp;L&amp;"-,Obyčejné"&amp;8Škola Botanická</oddHeader>
    <oddFooter>&amp;C&amp;"-,Obyčejné"&amp;9&amp;P/&amp;N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TIT_sch</vt:lpstr>
      <vt:lpstr>Mat.schod</vt:lpstr>
      <vt:lpstr>Sv_schod</vt:lpstr>
      <vt:lpstr>Spec_schod</vt:lpstr>
      <vt:lpstr>Mat.schod!Excel_BuiltIn_Print_Area_2</vt:lpstr>
      <vt:lpstr>Sv_schod!Excel_BuiltIn_Print_Area_3</vt:lpstr>
      <vt:lpstr>Mat.schod!Názvy_tisku</vt:lpstr>
      <vt:lpstr>Mat.schod!Oblast_tisku</vt:lpstr>
      <vt:lpstr>Spec_schod!Oblast_tisku</vt:lpstr>
      <vt:lpstr>Sv_schod!Oblast_tisku</vt:lpstr>
      <vt:lpstr>TIT_sch!Oblast_tisku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revision>1</cp:revision>
  <cp:lastPrinted>2015-05-19T10:30:27Z</cp:lastPrinted>
  <dcterms:created xsi:type="dcterms:W3CDTF">2004-04-12T13:48:36Z</dcterms:created>
  <dcterms:modified xsi:type="dcterms:W3CDTF">2015-05-19T10:31:14Z</dcterms:modified>
</cp:coreProperties>
</file>